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etofile\desktop$\m.minato\デスクトップ\【財政状況資料集】_015504_置戸町_2017\"/>
    </mc:Choice>
  </mc:AlternateContent>
  <bookViews>
    <workbookView xWindow="0" yWindow="0" windowWidth="19200" windowHeight="11370"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<sst xmlns="http://schemas.openxmlformats.org/spreadsheetml/2006/main" count="1070" uniqueCount="596">
  <si>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</si>
  <si>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</si>
  <si>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</si>
  <si>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</si>
  <si>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</si>
  <si>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</si>
  <si>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</si>
  <si>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</si>
  <si>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</si>
  <si>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</si>
  <si>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</si>
  <si>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</si>
  <si>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</si>
  <si>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</si>
  <si>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</si>
  <si>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</si>
  <si>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</si>
  <si>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</si>
  <si>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</si>
  <si>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</si>
  <si>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</si>
  <si>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</si>
  <si>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</si>
  <si>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</si>
  <si>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</si>
  <si>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</si>
  <si>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</si>
  <si>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</si>
  <si>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</si>
  <si>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</si>
  <si>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</si>
  <si>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</si>
  <si>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</si>
  <si>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</si>
  <si>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</si>
  <si>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</si>
  <si>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</si>
  <si>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</si>
  <si>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</si>
  <si>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</si>
  <si>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</si>
  <si>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</si>
  <si>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</si>
  <si>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</si>
  <si>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</si>
  <si>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</si>
  <si>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</si>
  <si>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</si>
  <si>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</si>
  <si>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</si>
  <si>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</si>
  <si>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</si>
  <si>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</si>
  <si>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</si>
  <si>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</si>
  <si>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</si>
  <si>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</si>
  <si>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</si>
  <si>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</si>
  <si>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</si>
  <si>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</si>
  <si>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</si>
  <si>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</si>
  <si>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</si>
  <si>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</si>
  <si>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</si>
  <si>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</si>
  <si>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</si>
  <si>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</si>
  <si>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</si>
  <si>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</si>
  <si>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</si>
  <si>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</si>
  <si>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</si>
  <si>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</si>
  <si>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</si>
  <si>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</si>
  <si>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</si>
  <si>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</si>
  <si>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</si>
  <si>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</si>
  <si>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</si>
  <si>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</si>
  <si>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</si>
  <si>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</si>
  <si>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</si>
  <si>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</si>
  <si>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</si>
  <si>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</si>
  <si>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</si>
  <si>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置戸町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</si>
  <si>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</si>
  <si>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</si>
  <si>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</si>
  <si>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</si>
  <si>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</si>
  <si>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</si>
  <si>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</si>
  <si>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</si>
  <si>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</si>
  <si>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</si>
  <si>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</si>
  <si>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</si>
  <si>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</si>
  <si>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</si>
  <si>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</si>
  <si>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</si>
  <si>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</si>
  <si>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</si>
  <si>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</si>
  <si>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</si>
  <si>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</si>
  <si>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</si>
  <si>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</si>
  <si>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</si>
  <si>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</si>
  <si>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</si>
  <si>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</si>
  <si>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</si>
  <si>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</si>
  <si>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</si>
  <si>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</si>
  <si>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</si>
  <si>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</si>
  <si>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</si>
  <si>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</si>
  <si>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</si>
  <si>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</si>
  <si>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</si>
  <si>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</si>
  <si>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</si>
  <si>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</si>
  <si>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</si>
  <si>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</si>
  <si>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</si>
  <si>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</si>
  <si>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</si>
  <si>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</si>
  <si>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</si>
  <si>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</si>
  <si>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</si>
  <si>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</si>
  <si>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</si>
  <si>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</si>
  <si>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</si>
  <si>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</si>
  <si>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</si>
  <si>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</si>
  <si>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</si>
  <si>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</si>
  <si>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</si>
  <si>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</si>
  <si>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</si>
  <si>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</si>
  <si>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</si>
  <si>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</si>
  <si>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</si>
  <si>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</si>
  <si>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</si>
  <si>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</si>
  <si>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</si>
  <si>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</si>
  <si>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</si>
  <si>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</si>
  <si>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</si>
  <si>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</si>
  <si>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</si>
  <si>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</si>
  <si>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</si>
  <si>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</si>
  <si>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</si>
  <si>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</si>
  <si>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</si>
  <si>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</si>
  <si>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</si>
  <si>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</si>
  <si>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</si>
  <si>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</si>
  <si>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</si>
  <si>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</si>
  <si>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</si>
  <si>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</si>
  <si>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</si>
  <si>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</si>
  <si>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</si>
  <si>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</si>
  <si>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</si>
  <si>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</si>
  <si>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</si>
  <si>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</si>
  <si>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</si>
  <si>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</si>
  <si>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</si>
  <si>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</si>
  <si>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</si>
  <si>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</si>
  <si>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</si>
  <si>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</si>
  <si>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</si>
  <si>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</si>
  <si>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</si>
  <si>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</si>
  <si>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</si>
  <si>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</si>
  <si>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</si>
  <si>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</si>
  <si>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</si>
  <si>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北海道置戸町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</si>
  <si>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</si>
  <si>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</si>
  <si>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</si>
  <si>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</si>
  <si>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</si>
  <si>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</si>
  <si>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</si>
  <si>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</si>
  <si>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</si>
  <si>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</si>
  <si>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</si>
  <si>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</si>
  <si>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</si>
  <si>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</si>
  <si>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</si>
  <si>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</si>
  <si>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</si>
  <si>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</si>
  <si>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</si>
  <si>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</si>
  <si>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</si>
  <si>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</si>
  <si>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</si>
  <si>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</si>
  <si>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</si>
  <si>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</si>
  <si>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</si>
  <si>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</si>
  <si>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</si>
  <si>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</si>
  <si>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</si>
  <si>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</si>
  <si>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</si>
  <si>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</si>
  <si>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</si>
  <si>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</si>
  <si>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</si>
  <si>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</si>
  <si>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</si>
  <si>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</si>
  <si>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</si>
  <si>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</si>
  <si>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</si>
  <si>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</si>
  <si>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</si>
  <si>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</si>
  <si>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</si>
  <si>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</si>
  <si>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</si>
  <si>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</si>
  <si>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</si>
  <si>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</si>
  <si>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</si>
  <si>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</si>
  <si>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</si>
  <si>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</si>
  <si>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</si>
  <si>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</si>
  <si>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</si>
  <si>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</si>
  <si>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</si>
  <si>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</si>
  <si>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</si>
  <si>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</si>
  <si>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</si>
  <si>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</si>
  <si>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</si>
  <si>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</si>
  <si>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</si>
  <si>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</si>
  <si>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</si>
  <si>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</si>
  <si>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</si>
  <si>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</si>
  <si>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</si>
  <si>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</si>
  <si>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</si>
  <si>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</si>
  <si>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</si>
  <si>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</si>
  <si>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</si>
  <si>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</si>
  <si>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</si>
  <si>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</si>
  <si>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</si>
  <si>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</si>
  <si>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</si>
  <si>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</si>
  <si>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</si>
  <si>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</si>
  <si>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</si>
  <si>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</si>
  <si>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</si>
  <si>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</si>
  <si>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</si>
  <si>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</si>
  <si>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</si>
  <si>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</si>
  <si>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</si>
  <si>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</si>
  <si>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</si>
  <si>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</si>
  <si>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</si>
  <si>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</si>
  <si>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</si>
  <si>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</si>
  <si>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</si>
  <si>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</si>
  <si>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</si>
  <si>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</si>
  <si>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</si>
  <si>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</si>
  <si>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</si>
  <si>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</si>
  <si>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</si>
  <si>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</si>
  <si>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</si>
  <si>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</si>
  <si>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</si>
  <si>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</si>
  <si>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</si>
  <si>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</si>
  <si>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</si>
  <si>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</si>
  <si>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</si>
  <si>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</si>
  <si>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</si>
  <si>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</si>
  <si>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</si>
  <si>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</si>
  <si>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</si>
  <si>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</si>
  <si>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</si>
  <si>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</si>
  <si>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</si>
  <si>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</si>
  <si>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</si>
  <si>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</si>
  <si>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</si>
  <si>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</si>
  <si>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</si>
  <si>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</si>
  <si>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</si>
  <si>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</si>
  <si>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</si>
  <si>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</si>
  <si>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</si>
  <si>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</si>
  <si>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</si>
  <si>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北海道置戸町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</si>
  <si>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</si>
  <si>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</si>
  <si>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</si>
  <si>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</si>
  <si>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</si>
  <si>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</si>
  <si>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</si>
  <si>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</si>
  <si>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</si>
  <si>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</si>
  <si>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</si>
  <si>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</si>
  <si>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</si>
  <si>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</si>
  <si>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</si>
  <si>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</si>
  <si>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</si>
  <si>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</si>
  <si>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</si>
  <si>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</si>
  <si>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</si>
  <si>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</si>
  <si>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</si>
  <si>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</si>
  <si>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</si>
  <si>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</si>
  <si>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</si>
  <si>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</si>
  <si>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</si>
  <si>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</si>
  <si>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</si>
  <si>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</si>
  <si>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</si>
  <si>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</si>
  <si>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</si>
  <si>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</si>
  <si>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</si>
  <si>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</si>
  <si>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</si>
  <si>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</si>
  <si>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</si>
  <si>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</si>
  <si>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</si>
  <si>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</si>
  <si>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</si>
  <si>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</si>
  <si>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</si>
  <si>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</si>
  <si>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</si>
  <si>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</si>
  <si>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</si>
  <si>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</si>
  <si>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</si>
  <si>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</si>
  <si>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</si>
  <si>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</si>
  <si>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</si>
  <si>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</si>
  <si>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</si>
  <si>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</si>
  <si>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</si>
  <si>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</si>
  <si>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</si>
  <si>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</si>
  <si>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</si>
  <si>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</si>
  <si>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</si>
  <si>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</si>
  <si>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</si>
  <si>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</si>
  <si>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</si>
  <si>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</si>
  <si>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</si>
  <si>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</si>
  <si>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</si>
  <si>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</si>
  <si>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</si>
  <si>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</si>
  <si>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</si>
  <si>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</si>
  <si>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</si>
  <si>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</si>
  <si>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</si>
  <si>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</si>
  <si>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</si>
  <si>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</si>
  <si>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</si>
  <si>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</si>
  <si>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</si>
  <si>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</si>
  <si>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</si>
  <si>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</si>
  <si>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</si>
  <si>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</si>
  <si>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</si>
  <si>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</si>
  <si>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</si>
  <si>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</si>
  <si>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</si>
  <si>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</si>
  <si>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</si>
  <si>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</si>
  <si>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</si>
  <si>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</si>
  <si>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</si>
  <si>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</si>
  <si>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</si>
  <si>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</si>
  <si>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</si>
  <si>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</si>
  <si>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</si>
  <si>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</si>
  <si>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</si>
  <si>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</si>
  <si>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</si>
  <si>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</si>
  <si>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</si>
  <si>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</si>
  <si>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</si>
  <si>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</si>
  <si>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</si>
  <si>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</si>
  <si>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</si>
  <si>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</si>
  <si>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</si>
  <si>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</si>
  <si>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</si>
  <si>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</si>
  <si>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</si>
  <si>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</si>
  <si>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</si>
  <si>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</si>
  <si>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</si>
  <si>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</si>
  <si>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</si>
  <si>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</si>
  <si>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</si>
  <si>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</si>
  <si>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</si>
  <si>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</si>
  <si>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</si>
  <si>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</si>
  <si>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</si>
  <si>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</si>
  <si>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</si>
  <si>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</si>
  <si>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</si>
  <si>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</si>
  <si>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</si>
  <si>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</si>
  <si>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</si>
  <si>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</si>
  <si>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</si>
  <si>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</si>
  <si>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</si>
  <si>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</si>
  <si>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</si>
  <si>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</si>
  <si>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</si>
  <si>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</si>
  <si>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</si>
  <si>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</si>
  <si>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</si>
  <si>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</si>
  <si>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</si>
  <si>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</si>
  <si>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</si>
  <si>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</si>
  <si>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</si>
  <si>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</si>
  <si>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</si>
  <si>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</si>
  <si>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</si>
  <si>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</si>
  <si>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</si>
  <si>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</si>
  <si>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</si>
  <si>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</si>
  <si>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</si>
  <si>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</si>
  <si>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</si>
  <si>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</si>
  <si>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</si>
  <si>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</si>
  <si>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</si>
  <si>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</si>
  <si>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</si>
  <si>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</si>
  <si>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</si>
  <si>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</si>
  <si>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</si>
  <si>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</si>
  <si>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</si>
  <si>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0.23</t>
  </si>
  <si>
    <t>▲ 0.69</t>
  </si>
  <si>
    <t>▲ 0.22</t>
  </si>
  <si>
    <t>一般会計</t>
  </si>
  <si>
    <t>介護保険事業特別会計</t>
  </si>
  <si>
    <t>国民健康保険特別会計</t>
  </si>
  <si>
    <t>簡易水道特別会計</t>
  </si>
  <si>
    <t>後期高齢者医療特別会計</t>
  </si>
  <si>
    <t>下水道特別会計</t>
  </si>
  <si>
    <t>介護サービス事業特別会計</t>
  </si>
  <si>
    <t>その他会計（赤字）</t>
  </si>
  <si>
    <t>その他会計（黒字）</t>
  </si>
  <si>
    <t>ふるさと銀河線跡地活用等振興基金</t>
    <rPh sb="4" eb="7">
      <t>ギンガセン</t>
    </rPh>
    <rPh sb="7" eb="9">
      <t>アトチ</t>
    </rPh>
    <rPh sb="9" eb="11">
      <t>カツヨウ</t>
    </rPh>
    <rPh sb="11" eb="12">
      <t>トウ</t>
    </rPh>
    <rPh sb="12" eb="14">
      <t>シンコウ</t>
    </rPh>
    <rPh sb="14" eb="16">
      <t>キキン</t>
    </rPh>
    <phoneticPr fontId="2"/>
  </si>
  <si>
    <t>老人ホーム施設整備基金</t>
    <rPh sb="0" eb="2">
      <t>ロウジン</t>
    </rPh>
    <rPh sb="5" eb="7">
      <t>シセツ</t>
    </rPh>
    <rPh sb="7" eb="9">
      <t>セイビ</t>
    </rPh>
    <rPh sb="9" eb="11">
      <t>キキン</t>
    </rPh>
    <phoneticPr fontId="2"/>
  </si>
  <si>
    <t>農業振興基金</t>
    <rPh sb="0" eb="2">
      <t>ノウギョウ</t>
    </rPh>
    <rPh sb="2" eb="4">
      <t>シンコウ</t>
    </rPh>
    <rPh sb="4" eb="6">
      <t>キキン</t>
    </rPh>
    <phoneticPr fontId="2"/>
  </si>
  <si>
    <t>社会福祉施設充実基金</t>
    <rPh sb="0" eb="2">
      <t>シャカイ</t>
    </rPh>
    <rPh sb="2" eb="4">
      <t>フクシ</t>
    </rPh>
    <rPh sb="4" eb="6">
      <t>シセツ</t>
    </rPh>
    <rPh sb="6" eb="8">
      <t>ジュウジツ</t>
    </rPh>
    <rPh sb="8" eb="10">
      <t>キキン</t>
    </rPh>
    <phoneticPr fontId="2"/>
  </si>
  <si>
    <t>-</t>
    <phoneticPr fontId="2"/>
  </si>
  <si>
    <t>網走地方教育研修センター組合</t>
    <rPh sb="0" eb="2">
      <t>アバシリ</t>
    </rPh>
    <rPh sb="2" eb="4">
      <t>チホウ</t>
    </rPh>
    <rPh sb="4" eb="6">
      <t>キョウイク</t>
    </rPh>
    <rPh sb="6" eb="8">
      <t>ケンシュウ</t>
    </rPh>
    <rPh sb="12" eb="14">
      <t>クミアイ</t>
    </rPh>
    <phoneticPr fontId="2"/>
  </si>
  <si>
    <t>北見地区消防組合</t>
    <rPh sb="0" eb="2">
      <t>キタミ</t>
    </rPh>
    <rPh sb="2" eb="4">
      <t>チク</t>
    </rPh>
    <rPh sb="4" eb="6">
      <t>ショウボウ</t>
    </rPh>
    <rPh sb="6" eb="8">
      <t>クミアイ</t>
    </rPh>
    <phoneticPr fontId="2"/>
  </si>
  <si>
    <t>-</t>
    <phoneticPr fontId="2"/>
  </si>
  <si>
    <t>おけと森林文化振興協会</t>
    <rPh sb="3" eb="5">
      <t>シンリン</t>
    </rPh>
    <rPh sb="5" eb="7">
      <t>ブンカ</t>
    </rPh>
    <rPh sb="7" eb="9">
      <t>シンコウ</t>
    </rPh>
    <rPh sb="9" eb="11">
      <t>キョウカイ</t>
    </rPh>
    <phoneticPr fontId="2"/>
  </si>
  <si>
    <t>おけと勝山温泉ゆぅゆ</t>
    <rPh sb="3" eb="5">
      <t>カツヤマ</t>
    </rPh>
    <rPh sb="5" eb="7">
      <t>オンセン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</si>
  <si>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</si>
  <si>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</si>
  <si>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</si>
  <si>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</si>
  <si>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</si>
  <si>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</si>
  <si>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</si>
  <si>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</si>
  <si>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</si>
  <si>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【平成２９年度未整備のため平成２８年度の分析】
地方債発行の抑制や基金残高が増加したことで、将来負担比率は発生していない。
一方で、有形固定資産減価償却率は類似団体よりも高く、公共施設は全体的に老朽化しているが、施設の改修など計画的に進めており、今後は、公共施設等総合管理計画の方針に基づき、財政状況を勘案しながら、予防保全・機能改善に努めていく。</t>
    <rPh sb="24" eb="27">
      <t>チホウサイ</t>
    </rPh>
    <rPh sb="27" eb="29">
      <t>ハッコウ</t>
    </rPh>
    <rPh sb="30" eb="32">
      <t>ヨクセイ</t>
    </rPh>
    <rPh sb="33" eb="35">
      <t>キキン</t>
    </rPh>
    <rPh sb="35" eb="37">
      <t>ザンダカ</t>
    </rPh>
    <rPh sb="38" eb="40">
      <t>ゾウカ</t>
    </rPh>
    <rPh sb="46" eb="48">
      <t>ショウライ</t>
    </rPh>
    <rPh sb="48" eb="50">
      <t>フタン</t>
    </rPh>
    <rPh sb="50" eb="52">
      <t>ヒリツ</t>
    </rPh>
    <rPh sb="53" eb="55">
      <t>ハッセイ</t>
    </rPh>
    <rPh sb="62" eb="64">
      <t>イッポウ</t>
    </rPh>
    <rPh sb="66" eb="68">
      <t>ユウケイ</t>
    </rPh>
    <rPh sb="68" eb="70">
      <t>コテイ</t>
    </rPh>
    <rPh sb="70" eb="72">
      <t>シサン</t>
    </rPh>
    <rPh sb="72" eb="74">
      <t>ゲンカ</t>
    </rPh>
    <rPh sb="74" eb="76">
      <t>ショウキャク</t>
    </rPh>
    <rPh sb="76" eb="77">
      <t>リツ</t>
    </rPh>
    <rPh sb="78" eb="80">
      <t>ルイジ</t>
    </rPh>
    <rPh sb="80" eb="82">
      <t>ダンタイ</t>
    </rPh>
    <rPh sb="85" eb="86">
      <t>タカ</t>
    </rPh>
    <rPh sb="88" eb="90">
      <t>コウキョウ</t>
    </rPh>
    <rPh sb="90" eb="92">
      <t>シセツ</t>
    </rPh>
    <rPh sb="93" eb="96">
      <t>ゼンタイテキ</t>
    </rPh>
    <rPh sb="97" eb="100">
      <t>ロウキュウカ</t>
    </rPh>
    <rPh sb="106" eb="108">
      <t>シセツ</t>
    </rPh>
    <rPh sb="109" eb="111">
      <t>カイシュウ</t>
    </rPh>
    <rPh sb="113" eb="116">
      <t>ケイカクテキ</t>
    </rPh>
    <rPh sb="117" eb="118">
      <t>スス</t>
    </rPh>
    <rPh sb="123" eb="125">
      <t>コンゴ</t>
    </rPh>
    <rPh sb="127" eb="129">
      <t>コウキョウ</t>
    </rPh>
    <rPh sb="129" eb="131">
      <t>シセツ</t>
    </rPh>
    <rPh sb="131" eb="132">
      <t>トウ</t>
    </rPh>
    <rPh sb="132" eb="134">
      <t>ソウゴウ</t>
    </rPh>
    <rPh sb="134" eb="136">
      <t>カンリ</t>
    </rPh>
    <rPh sb="136" eb="138">
      <t>ケイカク</t>
    </rPh>
    <rPh sb="139" eb="141">
      <t>ホウシン</t>
    </rPh>
    <rPh sb="142" eb="143">
      <t>モト</t>
    </rPh>
    <rPh sb="146" eb="148">
      <t>ザイセイ</t>
    </rPh>
    <rPh sb="148" eb="150">
      <t>ジョウキョウ</t>
    </rPh>
    <rPh sb="151" eb="153">
      <t>カンアン</t>
    </rPh>
    <rPh sb="158" eb="160">
      <t>ヨボウ</t>
    </rPh>
    <rPh sb="160" eb="162">
      <t>ホゼン</t>
    </rPh>
    <rPh sb="163" eb="165">
      <t>キノウ</t>
    </rPh>
    <rPh sb="165" eb="167">
      <t>カイゼン</t>
    </rPh>
    <rPh sb="168" eb="16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</si>
  <si>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</si>
  <si>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</si>
  <si>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</si>
  <si>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</si>
  <si>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</si>
  <si>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</si>
  <si>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</si>
  <si>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</si>
  <si>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将来負担比率及び実質公債費比率は、ともに低い水準となっている。
地方債の新規発行の抑制、行政改革の取り組みによる経費圧縮などが要因として挙げられる。
今後も、比率が上昇しないよう行財政運営に努める。</t>
    <rPh sb="0" eb="2">
      <t>ショウライ</t>
    </rPh>
    <rPh sb="2" eb="4">
      <t>フタン</t>
    </rPh>
    <rPh sb="4" eb="6">
      <t>ヒリツ</t>
    </rPh>
    <rPh sb="6" eb="7">
      <t>オヨ</t>
    </rPh>
    <rPh sb="8" eb="10">
      <t>ジッシツ</t>
    </rPh>
    <rPh sb="10" eb="13">
      <t>コウサイヒ</t>
    </rPh>
    <rPh sb="13" eb="15">
      <t>ヒリツ</t>
    </rPh>
    <rPh sb="20" eb="21">
      <t>ヒク</t>
    </rPh>
    <rPh sb="22" eb="24">
      <t>スイジュン</t>
    </rPh>
    <rPh sb="32" eb="35">
      <t>チホウサイ</t>
    </rPh>
    <rPh sb="36" eb="38">
      <t>シンキ</t>
    </rPh>
    <rPh sb="38" eb="40">
      <t>ハッコウ</t>
    </rPh>
    <rPh sb="41" eb="43">
      <t>ヨクセイ</t>
    </rPh>
    <rPh sb="44" eb="46">
      <t>ギョウセイ</t>
    </rPh>
    <rPh sb="46" eb="48">
      <t>カイカク</t>
    </rPh>
    <rPh sb="49" eb="50">
      <t>ト</t>
    </rPh>
    <rPh sb="51" eb="52">
      <t>ク</t>
    </rPh>
    <rPh sb="56" eb="58">
      <t>ケイヒ</t>
    </rPh>
    <rPh sb="58" eb="60">
      <t>アッシュク</t>
    </rPh>
    <rPh sb="63" eb="65">
      <t>ヨウイン</t>
    </rPh>
    <rPh sb="68" eb="69">
      <t>ア</t>
    </rPh>
    <rPh sb="75" eb="77">
      <t>コンゴ</t>
    </rPh>
    <rPh sb="79" eb="81">
      <t>ヒリツ</t>
    </rPh>
    <rPh sb="82" eb="84">
      <t>ジョウショウ</t>
    </rPh>
    <rPh sb="89" eb="92">
      <t>ギョウザイセイ</t>
    </rPh>
    <rPh sb="92" eb="94">
      <t>ウンエイ</t>
    </rPh>
    <rPh sb="95" eb="96">
      <t>ツト</t>
    </rPh>
    <phoneticPr fontId="2"/>
  </si>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</sst>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2A76-4ED2-8E54-05B45DB579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458093</c:v>
                </c:pt>
                <c:pt idx="1">
                  <c:v>338520</c:v>
                </c:pt>
                <c:pt idx="2">
                  <c:v>240766</c:v>
                </c:pt>
                <c:pt idx="3">
                  <c:v>615367</c:v>
                </c:pt>
                <c:pt idx="4">
                  <c:v>286577</c:v>
                </c:pt>
              </c:numCache>
            </c:numRef>
          </c:val>
          <c:smooth val="0"/>
          <c:extLst>
            <c:ext xmlns:c16="http://schemas.microsoft.com/office/drawing/2014/chart" uri="{C3380CC4-5D6E-409C-BE32-E72D297353CC}">
              <c16:uniqueId val="{00000001-2A76-4ED2-8E54-05B45DB579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3.85</c:v>
                </c:pt>
                <c:pt idx="1">
                  <c:v>5</c:v>
                </c:pt>
                <c:pt idx="2">
                  <c:v>4.16</c:v>
                </c:pt>
                <c:pt idx="3">
                  <c:v>4.6900000000000004</c:v>
                </c:pt>
                <c:pt idx="4">
                  <c:v>4.5999999999999996</c:v>
                </c:pt>
              </c:numCache>
            </c:numRef>
          </c:val>
          <c:extLst>
            <c:ext xmlns:c16="http://schemas.microsoft.com/office/drawing/2014/chart" uri="{C3380CC4-5D6E-409C-BE32-E72D297353CC}">
              <c16:uniqueId val="{00000000-7501-4573-8D37-1303AC841F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32.51</c:v>
                </c:pt>
                <c:pt idx="1">
                  <c:v>37.76</c:v>
                </c:pt>
                <c:pt idx="2">
                  <c:v>40.4</c:v>
                </c:pt>
                <c:pt idx="3">
                  <c:v>41.49</c:v>
                </c:pt>
                <c:pt idx="4">
                  <c:v>42.61</c:v>
                </c:pt>
              </c:numCache>
            </c:numRef>
          </c:val>
          <c:extLst>
            <c:ext xmlns:c16="http://schemas.microsoft.com/office/drawing/2014/chart" uri="{C3380CC4-5D6E-409C-BE32-E72D297353CC}">
              <c16:uniqueId val="{00000001-7501-4573-8D37-1303AC841F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-0.23</c:v>
                </c:pt>
                <c:pt idx="1">
                  <c:v>3.51</c:v>
                </c:pt>
                <c:pt idx="2">
                  <c:v>-0.69</c:v>
                </c:pt>
                <c:pt idx="3">
                  <c:v>0.42</c:v>
                </c:pt>
                <c:pt idx="4">
                  <c:v>-0.22</c:v>
                </c:pt>
              </c:numCache>
            </c:numRef>
          </c:val>
          <c:smooth val="0"/>
          <c:extLst>
            <c:ext xmlns:c16="http://schemas.microsoft.com/office/drawing/2014/chart" uri="{C3380CC4-5D6E-409C-BE32-E72D297353CC}">
              <c16:uniqueId val="{00000002-7501-4573-8D37-1303AC841F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7F-46BA-AA82-2C7CB2F96A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7F-46BA-AA82-2C7CB2F96A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7F-46BA-AA82-2C7CB2F96AF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A7F-46BA-AA82-2C7CB2F96AF7}"/>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A7F-46BA-AA82-2C7CB2F96A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A7F-46BA-AA82-2C7CB2F96AF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A7F-46BA-AA82-2C7CB2F96A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0.65</c:v>
                </c:pt>
                <c:pt idx="2">
                  <c:v>#N/A</c:v>
                </c:pt>
                <c:pt idx="3">
                  <c:v>0.3</c:v>
                </c:pt>
                <c:pt idx="4">
                  <c:v>#N/A</c:v>
                </c:pt>
                <c:pt idx="5">
                  <c:v>0.27</c:v>
                </c:pt>
                <c:pt idx="6">
                  <c:v>#N/A</c:v>
                </c:pt>
                <c:pt idx="7">
                  <c:v>0.28000000000000003</c:v>
                </c:pt>
                <c:pt idx="8">
                  <c:v>#N/A</c:v>
                </c:pt>
                <c:pt idx="9">
                  <c:v>0.3</c:v>
                </c:pt>
              </c:numCache>
            </c:numRef>
          </c:val>
          <c:extLst>
            <c:ext xmlns:c16="http://schemas.microsoft.com/office/drawing/2014/chart" uri="{C3380CC4-5D6E-409C-BE32-E72D297353CC}">
              <c16:uniqueId val="{00000007-EA7F-46BA-AA82-2C7CB2F96AF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0.03</c:v>
                </c:pt>
                <c:pt idx="2">
                  <c:v>#N/A</c:v>
                </c:pt>
                <c:pt idx="3">
                  <c:v>0.12</c:v>
                </c:pt>
                <c:pt idx="4">
                  <c:v>#N/A</c:v>
                </c:pt>
                <c:pt idx="5">
                  <c:v>0.47</c:v>
                </c:pt>
                <c:pt idx="6">
                  <c:v>#N/A</c:v>
                </c:pt>
                <c:pt idx="7">
                  <c:v>0.55000000000000004</c:v>
                </c:pt>
                <c:pt idx="8">
                  <c:v>#N/A</c:v>
                </c:pt>
                <c:pt idx="9">
                  <c:v>0.38</c:v>
                </c:pt>
              </c:numCache>
            </c:numRef>
          </c:val>
          <c:extLst>
            <c:ext xmlns:c16="http://schemas.microsoft.com/office/drawing/2014/chart" uri="{C3380CC4-5D6E-409C-BE32-E72D297353CC}">
              <c16:uniqueId val="{00000008-EA7F-46BA-AA82-2C7CB2F96A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3.85</c:v>
                </c:pt>
                <c:pt idx="2">
                  <c:v>#N/A</c:v>
                </c:pt>
                <c:pt idx="3">
                  <c:v>4.99</c:v>
                </c:pt>
                <c:pt idx="4">
                  <c:v>#N/A</c:v>
                </c:pt>
                <c:pt idx="5">
                  <c:v>4.16</c:v>
                </c:pt>
                <c:pt idx="6">
                  <c:v>#N/A</c:v>
                </c:pt>
                <c:pt idx="7">
                  <c:v>4.6900000000000004</c:v>
                </c:pt>
                <c:pt idx="8">
                  <c:v>#N/A</c:v>
                </c:pt>
                <c:pt idx="9">
                  <c:v>4.59</c:v>
                </c:pt>
              </c:numCache>
            </c:numRef>
          </c:val>
          <c:extLst>
            <c:ext xmlns:c16="http://schemas.microsoft.com/office/drawing/2014/chart" uri="{C3380CC4-5D6E-409C-BE32-E72D297353CC}">
              <c16:uniqueId val="{00000009-EA7F-46BA-AA82-2C7CB2F96A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503</c:v>
                </c:pt>
                <c:pt idx="5">
                  <c:v>508</c:v>
                </c:pt>
                <c:pt idx="8">
                  <c:v>527</c:v>
                </c:pt>
                <c:pt idx="11">
                  <c:v>511</c:v>
                </c:pt>
                <c:pt idx="14">
                  <c:v>490</c:v>
                </c:pt>
              </c:numCache>
            </c:numRef>
          </c:val>
          <c:extLst>
            <c:ext xmlns:c16="http://schemas.microsoft.com/office/drawing/2014/chart" uri="{C3380CC4-5D6E-409C-BE32-E72D297353CC}">
              <c16:uniqueId val="{00000000-6404-49FF-A472-60A672F8BB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6404-49FF-A472-60A672F8BB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11</c:v>
                </c:pt>
                <c:pt idx="6">
                  <c:v>9</c:v>
                </c:pt>
                <c:pt idx="9">
                  <c:v>8</c:v>
                </c:pt>
                <c:pt idx="12">
                  <c:v>8</c:v>
                </c:pt>
              </c:numCache>
            </c:numRef>
          </c:val>
          <c:extLst>
            <c:ext xmlns:c16="http://schemas.microsoft.com/office/drawing/2014/chart" uri="{C3380CC4-5D6E-409C-BE32-E72D297353CC}">
              <c16:uniqueId val="{00000002-6404-49FF-A472-60A672F8BB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12</c:v>
                </c:pt>
                <c:pt idx="9">
                  <c:v>14</c:v>
                </c:pt>
                <c:pt idx="12">
                  <c:v>15</c:v>
                </c:pt>
              </c:numCache>
            </c:numRef>
          </c:val>
          <c:extLst>
            <c:ext xmlns:c16="http://schemas.microsoft.com/office/drawing/2014/chart" uri="{C3380CC4-5D6E-409C-BE32-E72D297353CC}">
              <c16:uniqueId val="{00000003-6404-49FF-A472-60A672F8BB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146</c:v>
                </c:pt>
                <c:pt idx="3">
                  <c:v>133</c:v>
                </c:pt>
                <c:pt idx="6">
                  <c:v>123</c:v>
                </c:pt>
                <c:pt idx="9">
                  <c:v>124</c:v>
                </c:pt>
                <c:pt idx="12">
                  <c:v>128</c:v>
                </c:pt>
              </c:numCache>
            </c:numRef>
          </c:val>
          <c:extLst>
            <c:ext xmlns:c16="http://schemas.microsoft.com/office/drawing/2014/chart" uri="{C3380CC4-5D6E-409C-BE32-E72D297353CC}">
              <c16:uniqueId val="{00000004-6404-49FF-A472-60A672F8BB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4-49FF-A472-60A672F8BB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4-49FF-A472-60A672F8BB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530</c:v>
                </c:pt>
                <c:pt idx="3">
                  <c:v>525</c:v>
                </c:pt>
                <c:pt idx="6">
                  <c:v>529</c:v>
                </c:pt>
                <c:pt idx="9">
                  <c:v>540</c:v>
                </c:pt>
                <c:pt idx="12">
                  <c:v>494</c:v>
                </c:pt>
              </c:numCache>
            </c:numRef>
          </c:val>
          <c:extLst>
            <c:ext xmlns:c16="http://schemas.microsoft.com/office/drawing/2014/chart" uri="{C3380CC4-5D6E-409C-BE32-E72D297353CC}">
              <c16:uniqueId val="{00000007-6404-49FF-A472-60A672F8BB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185</c:v>
                </c:pt>
                <c:pt idx="2">
                  <c:v>#N/A</c:v>
                </c:pt>
                <c:pt idx="3">
                  <c:v>#N/A</c:v>
                </c:pt>
                <c:pt idx="4">
                  <c:v>161</c:v>
                </c:pt>
                <c:pt idx="5">
                  <c:v>#N/A</c:v>
                </c:pt>
                <c:pt idx="6">
                  <c:v>#N/A</c:v>
                </c:pt>
                <c:pt idx="7">
                  <c:v>146</c:v>
                </c:pt>
                <c:pt idx="8">
                  <c:v>#N/A</c:v>
                </c:pt>
                <c:pt idx="9">
                  <c:v>#N/A</c:v>
                </c:pt>
                <c:pt idx="10">
                  <c:v>176</c:v>
                </c:pt>
                <c:pt idx="11">
                  <c:v>#N/A</c:v>
                </c:pt>
                <c:pt idx="12">
                  <c:v>#N/A</c:v>
                </c:pt>
                <c:pt idx="13">
                  <c:v>155</c:v>
                </c:pt>
                <c:pt idx="14">
                  <c:v>#N/A</c:v>
                </c:pt>
              </c:numCache>
            </c:numRef>
          </c:val>
          <c:smooth val="0"/>
          <c:extLst>
            <c:ext xmlns:c16="http://schemas.microsoft.com/office/drawing/2014/chart" uri="{C3380CC4-5D6E-409C-BE32-E72D297353CC}">
              <c16:uniqueId val="{00000008-6404-49FF-A472-60A672F8BB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4635</c:v>
                </c:pt>
                <c:pt idx="5">
                  <c:v>4769</c:v>
                </c:pt>
                <c:pt idx="8">
                  <c:v>4843</c:v>
                </c:pt>
                <c:pt idx="11">
                  <c:v>5439</c:v>
                </c:pt>
                <c:pt idx="14">
                  <c:v>5502</c:v>
                </c:pt>
              </c:numCache>
            </c:numRef>
          </c:val>
          <c:extLst>
            <c:ext xmlns:c16="http://schemas.microsoft.com/office/drawing/2014/chart" uri="{C3380CC4-5D6E-409C-BE32-E72D297353CC}">
              <c16:uniqueId val="{00000000-94C9-4E05-BFF4-95BD8BF71D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181</c:v>
                </c:pt>
                <c:pt idx="5">
                  <c:v>154</c:v>
                </c:pt>
                <c:pt idx="8">
                  <c:v>126</c:v>
                </c:pt>
                <c:pt idx="11">
                  <c:v>98</c:v>
                </c:pt>
                <c:pt idx="14">
                  <c:v>78</c:v>
                </c:pt>
              </c:numCache>
            </c:numRef>
          </c:val>
          <c:extLst>
            <c:ext xmlns:c16="http://schemas.microsoft.com/office/drawing/2014/chart" uri="{C3380CC4-5D6E-409C-BE32-E72D297353CC}">
              <c16:uniqueId val="{00000001-94C9-4E05-BFF4-95BD8BF71D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3595</c:v>
                </c:pt>
                <c:pt idx="5">
                  <c:v>3766</c:v>
                </c:pt>
                <c:pt idx="8">
                  <c:v>3915</c:v>
                </c:pt>
                <c:pt idx="11">
                  <c:v>3799</c:v>
                </c:pt>
                <c:pt idx="14">
                  <c:v>3741</c:v>
                </c:pt>
              </c:numCache>
            </c:numRef>
          </c:val>
          <c:extLst>
            <c:ext xmlns:c16="http://schemas.microsoft.com/office/drawing/2014/chart" uri="{C3380CC4-5D6E-409C-BE32-E72D297353CC}">
              <c16:uniqueId val="{00000002-94C9-4E05-BFF4-95BD8BF71D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C9-4E05-BFF4-95BD8BF71D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C9-4E05-BFF4-95BD8BF71D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C9-4E05-BFF4-95BD8BF71D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815</c:v>
                </c:pt>
                <c:pt idx="3">
                  <c:v>770</c:v>
                </c:pt>
                <c:pt idx="6">
                  <c:v>705</c:v>
                </c:pt>
                <c:pt idx="9">
                  <c:v>666</c:v>
                </c:pt>
                <c:pt idx="12">
                  <c:v>661</c:v>
                </c:pt>
              </c:numCache>
            </c:numRef>
          </c:val>
          <c:extLst>
            <c:ext xmlns:c16="http://schemas.microsoft.com/office/drawing/2014/chart" uri="{C3380CC4-5D6E-409C-BE32-E72D297353CC}">
              <c16:uniqueId val="{00000006-94C9-4E05-BFF4-95BD8BF71D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111</c:v>
                </c:pt>
                <c:pt idx="3">
                  <c:v>115</c:v>
                </c:pt>
                <c:pt idx="6">
                  <c:v>132</c:v>
                </c:pt>
                <c:pt idx="9">
                  <c:v>138</c:v>
                </c:pt>
                <c:pt idx="12">
                  <c:v>124</c:v>
                </c:pt>
              </c:numCache>
            </c:numRef>
          </c:val>
          <c:extLst>
            <c:ext xmlns:c16="http://schemas.microsoft.com/office/drawing/2014/chart" uri="{C3380CC4-5D6E-409C-BE32-E72D297353CC}">
              <c16:uniqueId val="{00000007-94C9-4E05-BFF4-95BD8BF71D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1335</c:v>
                </c:pt>
                <c:pt idx="3">
                  <c:v>1489</c:v>
                </c:pt>
                <c:pt idx="6">
                  <c:v>1714</c:v>
                </c:pt>
                <c:pt idx="9">
                  <c:v>1974</c:v>
                </c:pt>
                <c:pt idx="12">
                  <c:v>2200</c:v>
                </c:pt>
              </c:numCache>
            </c:numRef>
          </c:val>
          <c:extLst>
            <c:ext xmlns:c16="http://schemas.microsoft.com/office/drawing/2014/chart" uri="{C3380CC4-5D6E-409C-BE32-E72D297353CC}">
              <c16:uniqueId val="{00000008-94C9-4E05-BFF4-95BD8BF71D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c:v>
                </c:pt>
                <c:pt idx="3">
                  <c:v>35</c:v>
                </c:pt>
                <c:pt idx="6">
                  <c:v>26</c:v>
                </c:pt>
                <c:pt idx="9">
                  <c:v>18</c:v>
                </c:pt>
                <c:pt idx="12">
                  <c:v>4</c:v>
                </c:pt>
              </c:numCache>
            </c:numRef>
          </c:val>
          <c:extLst>
            <c:ext xmlns:c16="http://schemas.microsoft.com/office/drawing/2014/chart" uri="{C3380CC4-5D6E-409C-BE32-E72D297353CC}">
              <c16:uniqueId val="{00000009-94C9-4E05-BFF4-95BD8BF71D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4847</c:v>
                </c:pt>
                <c:pt idx="3">
                  <c:v>4777</c:v>
                </c:pt>
                <c:pt idx="6">
                  <c:v>4656</c:v>
                </c:pt>
                <c:pt idx="9">
                  <c:v>5329</c:v>
                </c:pt>
                <c:pt idx="12">
                  <c:v>5342</c:v>
                </c:pt>
              </c:numCache>
            </c:numRef>
          </c:val>
          <c:extLst>
            <c:ext xmlns:c16="http://schemas.microsoft.com/office/drawing/2014/chart" uri="{C3380CC4-5D6E-409C-BE32-E72D297353CC}">
              <c16:uniqueId val="{0000000A-94C9-4E05-BFF4-95BD8BF71D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C9-4E05-BFF4-95BD8BF71D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1188</c:v>
                </c:pt>
                <c:pt idx="1">
                  <c:v>1188</c:v>
                </c:pt>
                <c:pt idx="2">
                  <c:v>1188</c:v>
                </c:pt>
              </c:numCache>
            </c:numRef>
          </c:val>
          <c:extLst>
            <c:ext xmlns:c16="http://schemas.microsoft.com/office/drawing/2014/chart" uri="{C3380CC4-5D6E-409C-BE32-E72D297353CC}">
              <c16:uniqueId val="{00000000-2564-4024-9031-FAA84AB792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1619</c:v>
                </c:pt>
                <c:pt idx="1">
                  <c:v>1515</c:v>
                </c:pt>
                <c:pt idx="2">
                  <c:v>1464</c:v>
                </c:pt>
              </c:numCache>
            </c:numRef>
          </c:val>
          <c:extLst>
            <c:ext xmlns:c16="http://schemas.microsoft.com/office/drawing/2014/chart" uri="{C3380CC4-5D6E-409C-BE32-E72D297353CC}">
              <c16:uniqueId val="{00000001-2564-4024-9031-FAA84AB792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570</c:v>
                </c:pt>
                <c:pt idx="1">
                  <c:v>593</c:v>
                </c:pt>
                <c:pt idx="2">
                  <c:v>601</c:v>
                </c:pt>
              </c:numCache>
            </c:numRef>
          </c:val>
          <c:extLst>
            <c:ext xmlns:c16="http://schemas.microsoft.com/office/drawing/2014/chart" uri="{C3380CC4-5D6E-409C-BE32-E72D297353CC}">
              <c16:uniqueId val="{00000002-2564-4024-9031-FAA84AB792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{EBCF35F6-5C6F-41D7-900A-99C6C6D2AD5A}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57E-4D1D-9A29-FD844F2170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{92C4AC55-2729-492D-9285-FC845F9FA852}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7E-4D1D-9A29-FD844F2170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{B0C5260F-9FA0-4E60-8901-A24C05981D21}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7E-4D1D-9A29-FD844F2170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{93577D04-84D7-44F3-AAF2-0F26A85597C2}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7E-4D1D-9A29-FD844F2170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{45E87A46-9F62-47C8-ABB3-7FF7CEE8AA77}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7E-4D1D-9A29-FD844F2170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{2A583AEC-2ED5-4318-BD80-4AB263DAB05E}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57E-4D1D-9A29-FD844F2170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{976414F5-4A81-4EAD-A842-1A982320BE5D}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57E-4D1D-9A29-FD844F2170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{0A48BEE6-E70C-41CA-971D-53C1861450E4}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57E-4D1D-9A29-FD844F2170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{89DC7F67-299C-46DA-8AF2-AFF36537FBC3}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57E-4D1D-9A29-FD844F2170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7E-4D1D-9A29-FD844F2170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{AB1F8CE9-F289-42F3-B304-A431326B2718}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57E-4D1D-9A29-FD844F2170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{3153B3FF-D875-4875-B861-E41441703175}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7E-4D1D-9A29-FD844F2170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{E43623E1-84DF-46C0-B310-570B14390CDB}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7E-4D1D-9A29-FD844F2170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{477787D1-9AED-40B6-9939-32643432BE79}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7E-4D1D-9A29-FD844F2170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{F27133D6-AC6C-433F-8F47-32DC0BCE22D9}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7E-4D1D-9A29-FD844F2170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{D314D0A7-93A5-4F1D-ACD3-BF496BCE2B20}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57E-4D1D-9A29-FD844F2170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{3EDA2636-DFE4-41EF-95A8-C86FBCEB37B6}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57E-4D1D-9A29-FD844F2170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{569DEFA4-A4F6-4F1C-82CD-023CDF5287E8}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57E-4D1D-9A29-FD844F2170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{D8125E9F-9593-4EBD-8A08-C07471984BDB}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57E-4D1D-9A29-FD844F2170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557E-4D1D-9A29-FD844F2170FA}"/>
            </c:ext>
          </c:extLst>
        </c:ser>
        <c:dLbls>
          <c:showLegendKey val="0"/>
          <c:showVal val="1"/>
          <c:showCatName val="0"/>
          <c:showSerName val="0"/>
          <c:showPercent val="0"/>
          <c:showBubbleSize val="0"/>
        </c:dLbls>
        <c:axId val="46179840"/>
        <c:axId val="46181760"/>
      </c:scatterChart>
      <c:valAx>
        <c:axId val="4617984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{4D5CCB02-D3BA-456C-B2F8-4D05E4FE72F6}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54-48E0-B2D1-2049E8DDE7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{429157BE-4C79-4DA4-91DB-C5415C301501}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54-48E0-B2D1-2049E8DDE7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{89FF4ADF-AE43-4611-A677-A0F0230A4643}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54-48E0-B2D1-2049E8DDE7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{38BF995C-12F4-4D3D-A0D7-F8F19E29AEB4}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54-48E0-B2D1-2049E8DDE7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{274B2D90-8B7A-4BA5-B8A2-5E4D889760B6}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54-48E0-B2D1-2049E8DDE7B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{17114BA8-7AF6-4339-8994-763D26E61663}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54-48E0-B2D1-2049E8DDE7B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{2F8EB78C-BE00-4508-92FF-9FC48677A6FC}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54-48E0-B2D1-2049E8DDE7B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{A6E5DD21-6CD2-403F-809D-1D1F0DBE079E}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54-48E0-B2D1-2049E8DDE7B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{90C2957B-1DB9-42A8-981E-B46B18CF321D}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54-48E0-B2D1-2049E8DDE7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c:v>
                </c:pt>
                <c:pt idx="16">
                  <c:v>6.6</c:v>
                </c:pt>
                <c:pt idx="24">
                  <c:v>6.7</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54-48E0-B2D1-2049E8DDE7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{83216AF8-41FD-497A-9154-72FFA5047907}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54-48E0-B2D1-2049E8DDE7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{E4F15013-994B-42A5-8B02-297489963FB7}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54-48E0-B2D1-2049E8DDE7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{8FABFEB4-EC4C-461B-BFF2-8276E7CF4872}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54-48E0-B2D1-2049E8DDE7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{3E7FA1C1-1992-4FE9-A0B7-710AFAC1046F}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54-48E0-B2D1-2049E8DDE7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{18345B86-8CB9-4AD6-84AF-F3093DDF44B6}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54-48E0-B2D1-2049E8DDE7B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{277A18D4-E6F4-4624-86FC-4B2F3964FBA8}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54-48E0-B2D1-2049E8DDE7B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{B816CB32-CE66-4F6F-9644-3A777722C677}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54-48E0-B2D1-2049E8DDE7B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{2E8C55B8-15BB-4838-B0B4-33A309C06659}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54-48E0-B2D1-2049E8DDE7B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{4239D9DF-0147-4075-9FE1-A8B80314032B}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54-48E0-B2D1-2049E8DDE7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54-48E0-B2D1-2049E8DDE7BF}"/>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2,971
527.27
4,398,710
4,235,511
128,213
2,788,007
5,341,904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過疎化や全国平均を上回る高い高齢化率、就業人口の減少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により、町税収入が伸び悩み財政基盤が脆弱で類似団体平均を下回っている。今後は農業、林業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基幹産業の振興や定住促進対策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で地域経済の活性化による歳入確保と、徹底した歳出の見直しなどにより財政基盤の強化に努める。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8" name="直線コネクタ 67"/>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149013</xdr:rowOff>
    </xdr:to>
    <xdr:cxnSp macro="">
      <xdr:nvCxnSpPr>
        <xdr:cNvPr id="77" name="直線コネクタ 76"/>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a:t>
          </a:r>
          <a:r>
            <a:rPr lang="ja-JP" altLang="ja-JP" sz="1100" b="0" i="0" baseline="0">
              <a:solidFill>
                <a:schemeClr val="dk1"/>
              </a:solidFill>
              <a:effectLst/>
              <a:latin typeface="+mn-lt"/>
              <a:ea typeface="+mn-ea"/>
              <a:cs typeface="+mn-cs"/>
            </a:rPr>
            <a:t>イント下回っており、普通交付税の</a:t>
          </a:r>
          <a:r>
            <a:rPr lang="ja-JP" altLang="en-US" sz="1100" b="0" i="0" baseline="0">
              <a:solidFill>
                <a:schemeClr val="dk1"/>
              </a:solidFill>
              <a:effectLst/>
              <a:latin typeface="+mn-lt"/>
              <a:ea typeface="+mn-ea"/>
              <a:cs typeface="+mn-cs"/>
            </a:rPr>
            <a:t>減など</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ポイント増となっている。今後、人口減少などに伴う普通交付税の減少や、施設の老朽化に伴う維持管理経費の増加が懸念されるため、行政改革の推進による経常一般財源の確保、経常経費の抑制に努める。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86723</xdr:rowOff>
    </xdr:from>
    <xdr:to>
      <xdr:col>23</xdr:col>
      <xdr:colOff>133350</xdr:colOff>
      <xdr:row>63</xdr:row>
      <xdr:rowOff>141877</xdr:rowOff>
    </xdr:to>
    <xdr:cxnSp macro="">
      <xdr:nvCxnSpPr>
        <xdr:cNvPr id="133" name="直線コネクタ 132"/>
        <xdr:cNvCxnSpPr/>
      </xdr:nvCxnSpPr>
      <xdr:spPr>
        <a:xfrm>
          <a:off x="4114800" y="1088807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86723</xdr:rowOff>
    </xdr:to>
    <xdr:cxnSp macro="">
      <xdr:nvCxnSpPr>
        <xdr:cNvPr id="136" name="直線コネクタ 135"/>
        <xdr:cNvCxnSpPr/>
      </xdr:nvCxnSpPr>
      <xdr:spPr>
        <a:xfrm>
          <a:off x="3225800" y="1072261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117747</xdr:rowOff>
    </xdr:to>
    <xdr:cxnSp macro="">
      <xdr:nvCxnSpPr>
        <xdr:cNvPr id="139" name="直線コネクタ 138"/>
        <xdr:cNvCxnSpPr/>
      </xdr:nvCxnSpPr>
      <xdr:spPr>
        <a:xfrm flipV="1">
          <a:off x="2336800" y="107226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63</xdr:row>
      <xdr:rowOff>117747</xdr:rowOff>
    </xdr:to>
    <xdr:cxnSp macro="">
      <xdr:nvCxnSpPr>
        <xdr:cNvPr id="142" name="直線コネクタ 141"/>
        <xdr:cNvCxnSpPr/>
      </xdr:nvCxnSpPr>
      <xdr:spPr>
        <a:xfrm>
          <a:off x="1447800" y="10636431"/>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91077</xdr:rowOff>
    </xdr:from>
    <xdr:to>
      <xdr:col>23</xdr:col>
      <xdr:colOff>184150</xdr:colOff>
      <xdr:row>64</xdr:row>
      <xdr:rowOff>21227</xdr:rowOff>
    </xdr:to>
    <xdr:sp macro="" textlink="">
      <xdr:nvSpPr>
        <xdr:cNvPr id="152" name="楕円 151"/>
        <xdr:cNvSpPr/>
      </xdr:nvSpPr>
      <xdr:spPr>
        <a:xfrm>
          <a:off x="4902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107604</xdr:rowOff>
    </xdr:from>
    <xdr:ext cx="762000" cy="259045"/>
    <xdr:sp macro="" textlink="">
      <xdr:nvSpPr>
        <xdr:cNvPr id="153" name="財政構造の弾力性該当値テキスト"/>
        <xdr:cNvSpPr txBox="1"/>
      </xdr:nvSpPr>
      <xdr:spPr>
        <a:xfrm>
          <a:off x="50419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35923</xdr:rowOff>
    </xdr:from>
    <xdr:to>
      <xdr:col>19</xdr:col>
      <xdr:colOff>184150</xdr:colOff>
      <xdr:row>63</xdr:row>
      <xdr:rowOff>137523</xdr:rowOff>
    </xdr:to>
    <xdr:sp macro="" textlink="">
      <xdr:nvSpPr>
        <xdr:cNvPr id="154" name="楕円 153"/>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147700</xdr:rowOff>
    </xdr:from>
    <xdr:ext cx="736600" cy="259045"/>
    <xdr:sp macro="" textlink="">
      <xdr:nvSpPr>
        <xdr:cNvPr id="155" name="テキスト ボックス 154"/>
        <xdr:cNvSpPr txBox="1"/>
      </xdr:nvSpPr>
      <xdr:spPr>
        <a:xfrm>
          <a:off x="3733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6" name="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66947</xdr:rowOff>
    </xdr:from>
    <xdr:to>
      <xdr:col>11</xdr:col>
      <xdr:colOff>82550</xdr:colOff>
      <xdr:row>63</xdr:row>
      <xdr:rowOff>168547</xdr:rowOff>
    </xdr:to>
    <xdr:sp macro="" textlink="">
      <xdr:nvSpPr>
        <xdr:cNvPr id="158" name="楕円 157"/>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7274</xdr:rowOff>
    </xdr:from>
    <xdr:ext cx="762000" cy="259045"/>
    <xdr:sp macro="" textlink="">
      <xdr:nvSpPr>
        <xdr:cNvPr id="159" name="テキスト ボックス 158"/>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127181</xdr:rowOff>
    </xdr:from>
    <xdr:to>
      <xdr:col>7</xdr:col>
      <xdr:colOff>31750</xdr:colOff>
      <xdr:row>62</xdr:row>
      <xdr:rowOff>57331</xdr:rowOff>
    </xdr:to>
    <xdr:sp macro="" textlink="">
      <xdr:nvSpPr>
        <xdr:cNvPr id="160" name="楕円 159"/>
        <xdr:cNvSpPr/>
      </xdr:nvSpPr>
      <xdr:spPr>
        <a:xfrm>
          <a:off x="1397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67508</xdr:rowOff>
    </xdr:from>
    <xdr:ext cx="762000" cy="259045"/>
    <xdr:sp macro="" textlink="">
      <xdr:nvSpPr>
        <xdr:cNvPr id="161" name="テキスト ボックス 160"/>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が、給食センターの運営、町道の維持管理を直営により行っていることが要因である。今後は、指定管理制度の活用などによる直営業務の民間委託の推進や、公共施設等総合管理計画による公共施設の再編統合などを図り、行政コスト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51567</xdr:rowOff>
    </xdr:from>
    <xdr:to>
      <xdr:col>23</xdr:col>
      <xdr:colOff>133350</xdr:colOff>
      <xdr:row>83</xdr:row>
      <xdr:rowOff>58437</xdr:rowOff>
    </xdr:to>
    <xdr:cxnSp macro="">
      <xdr:nvCxnSpPr>
        <xdr:cNvPr id="197" name="直線コネクタ 196"/>
        <xdr:cNvCxnSpPr/>
      </xdr:nvCxnSpPr>
      <xdr:spPr>
        <a:xfrm>
          <a:off x="4114800" y="14281917"/>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20704</xdr:rowOff>
    </xdr:from>
    <xdr:to>
      <xdr:col>19</xdr:col>
      <xdr:colOff>133350</xdr:colOff>
      <xdr:row>83</xdr:row>
      <xdr:rowOff>51567</xdr:rowOff>
    </xdr:to>
    <xdr:cxnSp macro="">
      <xdr:nvCxnSpPr>
        <xdr:cNvPr id="200" name="直線コネクタ 199"/>
        <xdr:cNvCxnSpPr/>
      </xdr:nvCxnSpPr>
      <xdr:spPr>
        <a:xfrm>
          <a:off x="3225800" y="14251054"/>
          <a:ext cx="889000" cy="3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171169</xdr:rowOff>
    </xdr:from>
    <xdr:to>
      <xdr:col>15</xdr:col>
      <xdr:colOff>82550</xdr:colOff>
      <xdr:row>83</xdr:row>
      <xdr:rowOff>20704</xdr:rowOff>
    </xdr:to>
    <xdr:cxnSp macro="">
      <xdr:nvCxnSpPr>
        <xdr:cNvPr id="203" name="直線コネクタ 202"/>
        <xdr:cNvCxnSpPr/>
      </xdr:nvCxnSpPr>
      <xdr:spPr>
        <a:xfrm>
          <a:off x="2336800" y="14230069"/>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127175</xdr:rowOff>
    </xdr:from>
    <xdr:to>
      <xdr:col>11</xdr:col>
      <xdr:colOff>31750</xdr:colOff>
      <xdr:row>82</xdr:row>
      <xdr:rowOff>171169</xdr:rowOff>
    </xdr:to>
    <xdr:cxnSp macro="">
      <xdr:nvCxnSpPr>
        <xdr:cNvPr id="206" name="直線コネクタ 205"/>
        <xdr:cNvCxnSpPr/>
      </xdr:nvCxnSpPr>
      <xdr:spPr>
        <a:xfrm>
          <a:off x="1447800" y="14186075"/>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7637</xdr:rowOff>
    </xdr:from>
    <xdr:to>
      <xdr:col>23</xdr:col>
      <xdr:colOff>184150</xdr:colOff>
      <xdr:row>83</xdr:row>
      <xdr:rowOff>109237</xdr:rowOff>
    </xdr:to>
    <xdr:sp macro="" textlink="">
      <xdr:nvSpPr>
        <xdr:cNvPr id="216" name="楕円 215"/>
        <xdr:cNvSpPr/>
      </xdr:nvSpPr>
      <xdr:spPr>
        <a:xfrm>
          <a:off x="4902200" y="142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151164</xdr:rowOff>
    </xdr:from>
    <xdr:ext cx="762000" cy="259045"/>
    <xdr:sp macro="" textlink="">
      <xdr:nvSpPr>
        <xdr:cNvPr id="217" name="人件費・物件費等の状況該当値テキスト"/>
        <xdr:cNvSpPr txBox="1"/>
      </xdr:nvSpPr>
      <xdr:spPr>
        <a:xfrm>
          <a:off x="5041900" y="1421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767</xdr:rowOff>
    </xdr:from>
    <xdr:to>
      <xdr:col>19</xdr:col>
      <xdr:colOff>184150</xdr:colOff>
      <xdr:row>83</xdr:row>
      <xdr:rowOff>102367</xdr:rowOff>
    </xdr:to>
    <xdr:sp macro="" textlink="">
      <xdr:nvSpPr>
        <xdr:cNvPr id="218" name="楕円 217"/>
        <xdr:cNvSpPr/>
      </xdr:nvSpPr>
      <xdr:spPr>
        <a:xfrm>
          <a:off x="4064000" y="142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87144</xdr:rowOff>
    </xdr:from>
    <xdr:ext cx="736600" cy="259045"/>
    <xdr:sp macro="" textlink="">
      <xdr:nvSpPr>
        <xdr:cNvPr id="219" name="テキスト ボックス 218"/>
        <xdr:cNvSpPr txBox="1"/>
      </xdr:nvSpPr>
      <xdr:spPr>
        <a:xfrm>
          <a:off x="3733800" y="1431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141354</xdr:rowOff>
    </xdr:from>
    <xdr:to>
      <xdr:col>15</xdr:col>
      <xdr:colOff>133350</xdr:colOff>
      <xdr:row>83</xdr:row>
      <xdr:rowOff>71504</xdr:rowOff>
    </xdr:to>
    <xdr:sp macro="" textlink="">
      <xdr:nvSpPr>
        <xdr:cNvPr id="220" name="楕円 219"/>
        <xdr:cNvSpPr/>
      </xdr:nvSpPr>
      <xdr:spPr>
        <a:xfrm>
          <a:off x="3175000" y="142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56281</xdr:rowOff>
    </xdr:from>
    <xdr:ext cx="762000" cy="259045"/>
    <xdr:sp macro="" textlink="">
      <xdr:nvSpPr>
        <xdr:cNvPr id="221" name="テキスト ボックス 220"/>
        <xdr:cNvSpPr txBox="1"/>
      </xdr:nvSpPr>
      <xdr:spPr>
        <a:xfrm>
          <a:off x="2844800" y="1428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120369</xdr:rowOff>
    </xdr:from>
    <xdr:to>
      <xdr:col>11</xdr:col>
      <xdr:colOff>82550</xdr:colOff>
      <xdr:row>83</xdr:row>
      <xdr:rowOff>50519</xdr:rowOff>
    </xdr:to>
    <xdr:sp macro="" textlink="">
      <xdr:nvSpPr>
        <xdr:cNvPr id="222" name="楕円 221"/>
        <xdr:cNvSpPr/>
      </xdr:nvSpPr>
      <xdr:spPr>
        <a:xfrm>
          <a:off x="2286000" y="141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35296</xdr:rowOff>
    </xdr:from>
    <xdr:ext cx="762000" cy="259045"/>
    <xdr:sp macro="" textlink="">
      <xdr:nvSpPr>
        <xdr:cNvPr id="223" name="テキスト ボックス 222"/>
        <xdr:cNvSpPr txBox="1"/>
      </xdr:nvSpPr>
      <xdr:spPr>
        <a:xfrm>
          <a:off x="1955800" y="1426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76375</xdr:rowOff>
    </xdr:from>
    <xdr:to>
      <xdr:col>7</xdr:col>
      <xdr:colOff>31750</xdr:colOff>
      <xdr:row>83</xdr:row>
      <xdr:rowOff>6525</xdr:rowOff>
    </xdr:to>
    <xdr:sp macro="" textlink="">
      <xdr:nvSpPr>
        <xdr:cNvPr id="224" name="楕円 223"/>
        <xdr:cNvSpPr/>
      </xdr:nvSpPr>
      <xdr:spPr>
        <a:xfrm>
          <a:off x="1397000" y="141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162752</xdr:rowOff>
    </xdr:from>
    <xdr:ext cx="762000" cy="259045"/>
    <xdr:sp macro="" textlink="">
      <xdr:nvSpPr>
        <xdr:cNvPr id="225" name="テキスト ボックス 224"/>
        <xdr:cNvSpPr txBox="1"/>
      </xdr:nvSpPr>
      <xdr:spPr>
        <a:xfrm>
          <a:off x="1066800" y="1422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と同率であり</a:t>
          </a:r>
          <a:r>
            <a:rPr lang="ja-JP" altLang="ja-JP" sz="1100" b="0" i="0" baseline="0">
              <a:solidFill>
                <a:schemeClr val="dk1"/>
              </a:solidFill>
              <a:effectLst/>
              <a:latin typeface="+mn-lt"/>
              <a:ea typeface="+mn-ea"/>
              <a:cs typeface="+mn-cs"/>
            </a:rPr>
            <a:t>、国家公務員の平均水準を下回っ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ものの、依然として高い水準にある。本給３％カット、時間外手当の抑制など、人件費総額の圧縮に努めている。今後も民間委託の推進による職員数の削減を引き続き行うなど、給与水準の適正化に努める。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126492</xdr:rowOff>
    </xdr:from>
    <xdr:to>
      <xdr:col>81</xdr:col>
      <xdr:colOff>44450</xdr:colOff>
      <xdr:row>87</xdr:row>
      <xdr:rowOff>21844</xdr:rowOff>
    </xdr:to>
    <xdr:cxnSp macro="">
      <xdr:nvCxnSpPr>
        <xdr:cNvPr id="252" name="直線コネクタ 251"/>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165371</xdr:rowOff>
    </xdr:from>
    <xdr:ext cx="762000" cy="259045"/>
    <xdr:sp macro="" textlink="">
      <xdr:nvSpPr>
        <xdr:cNvPr id="253"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21844</xdr:rowOff>
    </xdr:from>
    <xdr:to>
      <xdr:col>81</xdr:col>
      <xdr:colOff>133350</xdr:colOff>
      <xdr:row>87</xdr:row>
      <xdr:rowOff>21844</xdr:rowOff>
    </xdr:to>
    <xdr:cxnSp macro="">
      <xdr:nvCxnSpPr>
        <xdr:cNvPr id="254" name="直線コネクタ 253"/>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41419</xdr:rowOff>
    </xdr:from>
    <xdr:ext cx="762000" cy="259045"/>
    <xdr:sp macro="" textlink="">
      <xdr:nvSpPr>
        <xdr:cNvPr id="255"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126492</xdr:rowOff>
    </xdr:from>
    <xdr:to>
      <xdr:col>81</xdr:col>
      <xdr:colOff>133350</xdr:colOff>
      <xdr:row>80</xdr:row>
      <xdr:rowOff>126492</xdr:rowOff>
    </xdr:to>
    <xdr:cxnSp macro="">
      <xdr:nvCxnSpPr>
        <xdr:cNvPr id="256" name="直線コネクタ 255"/>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38863</xdr:rowOff>
    </xdr:from>
    <xdr:to>
      <xdr:col>81</xdr:col>
      <xdr:colOff>44450</xdr:colOff>
      <xdr:row>86</xdr:row>
      <xdr:rowOff>38863</xdr:rowOff>
    </xdr:to>
    <xdr:cxnSp macro="">
      <xdr:nvCxnSpPr>
        <xdr:cNvPr id="257" name="直線コネクタ 256"/>
        <xdr:cNvCxnSpPr/>
      </xdr:nvCxnSpPr>
      <xdr:spPr>
        <a:xfrm>
          <a:off x="16179800" y="14783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16781</xdr:rowOff>
    </xdr:from>
    <xdr:ext cx="762000" cy="259045"/>
    <xdr:sp macro="" textlink="">
      <xdr:nvSpPr>
        <xdr:cNvPr id="258" name="給与水準   （国との比較）平均値テキスト"/>
        <xdr:cNvSpPr txBox="1"/>
      </xdr:nvSpPr>
      <xdr:spPr>
        <a:xfrm>
          <a:off x="17106900" y="1441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254</xdr:rowOff>
    </xdr:from>
    <xdr:to>
      <xdr:col>81</xdr:col>
      <xdr:colOff>95250</xdr:colOff>
      <xdr:row>85</xdr:row>
      <xdr:rowOff>101854</xdr:rowOff>
    </xdr:to>
    <xdr:sp macro="" textlink="">
      <xdr:nvSpPr>
        <xdr:cNvPr id="259" name="フローチャート: 判断 258"/>
        <xdr:cNvSpPr/>
      </xdr:nvSpPr>
      <xdr:spPr>
        <a:xfrm>
          <a:off x="169672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38863</xdr:rowOff>
    </xdr:from>
    <xdr:to>
      <xdr:col>77</xdr:col>
      <xdr:colOff>44450</xdr:colOff>
      <xdr:row>86</xdr:row>
      <xdr:rowOff>82296</xdr:rowOff>
    </xdr:to>
    <xdr:cxnSp macro="">
      <xdr:nvCxnSpPr>
        <xdr:cNvPr id="260" name="直線コネクタ 259"/>
        <xdr:cNvCxnSpPr/>
      </xdr:nvCxnSpPr>
      <xdr:spPr>
        <a:xfrm flipV="1">
          <a:off x="15290800" y="147835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162052</xdr:rowOff>
    </xdr:from>
    <xdr:to>
      <xdr:col>77</xdr:col>
      <xdr:colOff>95250</xdr:colOff>
      <xdr:row>85</xdr:row>
      <xdr:rowOff>92202</xdr:rowOff>
    </xdr:to>
    <xdr:sp macro="" textlink="">
      <xdr:nvSpPr>
        <xdr:cNvPr id="261" name="フローチャート: 判断 260"/>
        <xdr:cNvSpPr/>
      </xdr:nvSpPr>
      <xdr:spPr>
        <a:xfrm>
          <a:off x="16129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102379</xdr:rowOff>
    </xdr:from>
    <xdr:ext cx="736600" cy="259045"/>
    <xdr:sp macro="" textlink="">
      <xdr:nvSpPr>
        <xdr:cNvPr id="262" name="テキスト ボックス 261"/>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82296</xdr:rowOff>
    </xdr:from>
    <xdr:to>
      <xdr:col>72</xdr:col>
      <xdr:colOff>203200</xdr:colOff>
      <xdr:row>87</xdr:row>
      <xdr:rowOff>103887</xdr:rowOff>
    </xdr:to>
    <xdr:cxnSp macro="">
      <xdr:nvCxnSpPr>
        <xdr:cNvPr id="263" name="直線コネクタ 262"/>
        <xdr:cNvCxnSpPr/>
      </xdr:nvCxnSpPr>
      <xdr:spPr>
        <a:xfrm flipV="1">
          <a:off x="14401800" y="148269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254</xdr:rowOff>
    </xdr:from>
    <xdr:to>
      <xdr:col>73</xdr:col>
      <xdr:colOff>44450</xdr:colOff>
      <xdr:row>85</xdr:row>
      <xdr:rowOff>101854</xdr:rowOff>
    </xdr:to>
    <xdr:sp macro="" textlink="">
      <xdr:nvSpPr>
        <xdr:cNvPr id="264" name="フローチャート: 判断 263"/>
        <xdr:cNvSpPr/>
      </xdr:nvSpPr>
      <xdr:spPr>
        <a:xfrm>
          <a:off x="15240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112031</xdr:rowOff>
    </xdr:from>
    <xdr:ext cx="762000" cy="259045"/>
    <xdr:sp macro="" textlink="">
      <xdr:nvSpPr>
        <xdr:cNvPr id="265" name="テキスト ボックス 264"/>
        <xdr:cNvSpPr txBox="1"/>
      </xdr:nvSpPr>
      <xdr:spPr>
        <a:xfrm>
          <a:off x="14909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45974</xdr:rowOff>
    </xdr:from>
    <xdr:to>
      <xdr:col>68</xdr:col>
      <xdr:colOff>152400</xdr:colOff>
      <xdr:row>87</xdr:row>
      <xdr:rowOff>103887</xdr:rowOff>
    </xdr:to>
    <xdr:cxnSp macro="">
      <xdr:nvCxnSpPr>
        <xdr:cNvPr id="266" name="直線コネクタ 265"/>
        <xdr:cNvCxnSpPr/>
      </xdr:nvCxnSpPr>
      <xdr:spPr>
        <a:xfrm>
          <a:off x="13512800" y="14962124"/>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69" name="フローチャート: 判断 268"/>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73423</xdr:rowOff>
    </xdr:from>
    <xdr:ext cx="762000" cy="259045"/>
    <xdr:sp macro="" textlink="">
      <xdr:nvSpPr>
        <xdr:cNvPr id="270" name="テキスト ボックス 269"/>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159513</xdr:rowOff>
    </xdr:from>
    <xdr:to>
      <xdr:col>81</xdr:col>
      <xdr:colOff>95250</xdr:colOff>
      <xdr:row>86</xdr:row>
      <xdr:rowOff>89663</xdr:rowOff>
    </xdr:to>
    <xdr:sp macro="" textlink="">
      <xdr:nvSpPr>
        <xdr:cNvPr id="276" name="楕円 275"/>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131590</xdr:rowOff>
    </xdr:from>
    <xdr:ext cx="762000" cy="259045"/>
    <xdr:sp macro="" textlink="">
      <xdr:nvSpPr>
        <xdr:cNvPr id="277" name="給与水準   （国との比較）該当値テキスト"/>
        <xdr:cNvSpPr txBox="1"/>
      </xdr:nvSpPr>
      <xdr:spPr>
        <a:xfrm>
          <a:off x="17106900" y="14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159513</xdr:rowOff>
    </xdr:from>
    <xdr:to>
      <xdr:col>77</xdr:col>
      <xdr:colOff>95250</xdr:colOff>
      <xdr:row>86</xdr:row>
      <xdr:rowOff>89663</xdr:rowOff>
    </xdr:to>
    <xdr:sp macro="" textlink="">
      <xdr:nvSpPr>
        <xdr:cNvPr id="278" name="楕円 277"/>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74440</xdr:rowOff>
    </xdr:from>
    <xdr:ext cx="736600" cy="259045"/>
    <xdr:sp macro="" textlink="">
      <xdr:nvSpPr>
        <xdr:cNvPr id="279" name="テキスト ボックス 278"/>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31496</xdr:rowOff>
    </xdr:from>
    <xdr:to>
      <xdr:col>73</xdr:col>
      <xdr:colOff>44450</xdr:colOff>
      <xdr:row>86</xdr:row>
      <xdr:rowOff>133096</xdr:rowOff>
    </xdr:to>
    <xdr:sp macro="" textlink="">
      <xdr:nvSpPr>
        <xdr:cNvPr id="280" name="楕円 279"/>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117873</xdr:rowOff>
    </xdr:from>
    <xdr:ext cx="762000" cy="259045"/>
    <xdr:sp macro="" textlink="">
      <xdr:nvSpPr>
        <xdr:cNvPr id="281" name="テキスト ボックス 280"/>
        <xdr:cNvSpPr txBox="1"/>
      </xdr:nvSpPr>
      <xdr:spPr>
        <a:xfrm>
          <a:off x="14909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53087</xdr:rowOff>
    </xdr:from>
    <xdr:to>
      <xdr:col>68</xdr:col>
      <xdr:colOff>203200</xdr:colOff>
      <xdr:row>87</xdr:row>
      <xdr:rowOff>154687</xdr:rowOff>
    </xdr:to>
    <xdr:sp macro="" textlink="">
      <xdr:nvSpPr>
        <xdr:cNvPr id="282" name="楕円 281"/>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139464</xdr:rowOff>
    </xdr:from>
    <xdr:ext cx="762000" cy="259045"/>
    <xdr:sp macro="" textlink="">
      <xdr:nvSpPr>
        <xdr:cNvPr id="283" name="テキスト ボックス 282"/>
        <xdr:cNvSpPr txBox="1"/>
      </xdr:nvSpPr>
      <xdr:spPr>
        <a:xfrm>
          <a:off x="14020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166624</xdr:rowOff>
    </xdr:from>
    <xdr:to>
      <xdr:col>64</xdr:col>
      <xdr:colOff>152400</xdr:colOff>
      <xdr:row>87</xdr:row>
      <xdr:rowOff>96774</xdr:rowOff>
    </xdr:to>
    <xdr:sp macro="" textlink="">
      <xdr:nvSpPr>
        <xdr:cNvPr id="284" name="楕円 283"/>
        <xdr:cNvSpPr/>
      </xdr:nvSpPr>
      <xdr:spPr>
        <a:xfrm>
          <a:off x="13462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81551</xdr:rowOff>
    </xdr:from>
    <xdr:ext cx="762000" cy="259045"/>
    <xdr:sp macro="" textlink="">
      <xdr:nvSpPr>
        <xdr:cNvPr id="285" name="テキスト ボックス 284"/>
        <xdr:cNvSpPr txBox="1"/>
      </xdr:nvSpPr>
      <xdr:spPr>
        <a:xfrm>
          <a:off x="13131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上回っている</a:t>
          </a:r>
          <a:r>
            <a:rPr lang="ja-JP" altLang="ja-JP" sz="1100" b="0" i="0" baseline="0">
              <a:solidFill>
                <a:schemeClr val="dk1"/>
              </a:solidFill>
              <a:effectLst/>
              <a:latin typeface="+mn-lt"/>
              <a:ea typeface="+mn-ea"/>
              <a:cs typeface="+mn-cs"/>
            </a:rPr>
            <a:t>。職員数については、定員適正化計画に基づく人員削減</a:t>
          </a:r>
          <a:r>
            <a:rPr lang="ja-JP" altLang="en-US" sz="1100" b="0" i="0" baseline="0">
              <a:solidFill>
                <a:schemeClr val="dk1"/>
              </a:solidFill>
              <a:effectLst/>
              <a:latin typeface="+mn-lt"/>
              <a:ea typeface="+mn-ea"/>
              <a:cs typeface="+mn-cs"/>
            </a:rPr>
            <a:t>を行ってきたが、人口減少にも歯止めがかからず、そのことが増加要因として考えられる</a:t>
          </a:r>
          <a:r>
            <a:rPr lang="ja-JP" altLang="ja-JP" sz="1100" b="0" i="0" baseline="0">
              <a:solidFill>
                <a:schemeClr val="dk1"/>
              </a:solidFill>
              <a:effectLst/>
              <a:latin typeface="+mn-lt"/>
              <a:ea typeface="+mn-ea"/>
              <a:cs typeface="+mn-cs"/>
            </a:rPr>
            <a:t>。直営施設の指定管理制度の導入による民間委託の推進</a:t>
          </a:r>
          <a:r>
            <a:rPr lang="ja-JP" altLang="en-US" sz="1100" b="0" i="0" baseline="0">
              <a:solidFill>
                <a:schemeClr val="dk1"/>
              </a:solidFill>
              <a:effectLst/>
              <a:latin typeface="+mn-lt"/>
              <a:ea typeface="+mn-ea"/>
              <a:cs typeface="+mn-cs"/>
            </a:rPr>
            <a:t>等に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2" name="直線コネクタ 311"/>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3"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4" name="直線コネクタ 313"/>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5"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6" name="直線コネクタ 315"/>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169329</xdr:rowOff>
    </xdr:from>
    <xdr:to>
      <xdr:col>81</xdr:col>
      <xdr:colOff>44450</xdr:colOff>
      <xdr:row>62</xdr:row>
      <xdr:rowOff>8737</xdr:rowOff>
    </xdr:to>
    <xdr:cxnSp macro="">
      <xdr:nvCxnSpPr>
        <xdr:cNvPr id="317" name="直線コネクタ 316"/>
        <xdr:cNvCxnSpPr/>
      </xdr:nvCxnSpPr>
      <xdr:spPr>
        <a:xfrm>
          <a:off x="16179800" y="1062777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8"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9" name="フローチャート: 判断 318"/>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129274</xdr:rowOff>
    </xdr:from>
    <xdr:to>
      <xdr:col>77</xdr:col>
      <xdr:colOff>44450</xdr:colOff>
      <xdr:row>61</xdr:row>
      <xdr:rowOff>169329</xdr:rowOff>
    </xdr:to>
    <xdr:cxnSp macro="">
      <xdr:nvCxnSpPr>
        <xdr:cNvPr id="320" name="直線コネクタ 319"/>
        <xdr:cNvCxnSpPr/>
      </xdr:nvCxnSpPr>
      <xdr:spPr>
        <a:xfrm>
          <a:off x="15290800" y="10587724"/>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21" name="フローチャート: 判断 320"/>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2" name="テキスト ボックス 321"/>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120104</xdr:rowOff>
    </xdr:from>
    <xdr:to>
      <xdr:col>72</xdr:col>
      <xdr:colOff>203200</xdr:colOff>
      <xdr:row>61</xdr:row>
      <xdr:rowOff>129274</xdr:rowOff>
    </xdr:to>
    <xdr:cxnSp macro="">
      <xdr:nvCxnSpPr>
        <xdr:cNvPr id="323" name="直線コネクタ 322"/>
        <xdr:cNvCxnSpPr/>
      </xdr:nvCxnSpPr>
      <xdr:spPr>
        <a:xfrm>
          <a:off x="14401800" y="1057855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4" name="フローチャート: 判断 323"/>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5" name="テキスト ボックス 324"/>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120104</xdr:rowOff>
    </xdr:from>
    <xdr:to>
      <xdr:col>68</xdr:col>
      <xdr:colOff>152400</xdr:colOff>
      <xdr:row>61</xdr:row>
      <xdr:rowOff>161607</xdr:rowOff>
    </xdr:to>
    <xdr:cxnSp macro="">
      <xdr:nvCxnSpPr>
        <xdr:cNvPr id="326" name="直線コネクタ 325"/>
        <xdr:cNvCxnSpPr/>
      </xdr:nvCxnSpPr>
      <xdr:spPr>
        <a:xfrm flipV="1">
          <a:off x="13512800" y="1057855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7" name="フローチャート: 判断 326"/>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8" name="テキスト ボックス 327"/>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9" name="フローチャート: 判断 328"/>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30" name="テキスト ボックス 329"/>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129387</xdr:rowOff>
    </xdr:from>
    <xdr:to>
      <xdr:col>81</xdr:col>
      <xdr:colOff>95250</xdr:colOff>
      <xdr:row>62</xdr:row>
      <xdr:rowOff>59537</xdr:rowOff>
    </xdr:to>
    <xdr:sp macro="" textlink="">
      <xdr:nvSpPr>
        <xdr:cNvPr id="336" name="楕円 335"/>
        <xdr:cNvSpPr/>
      </xdr:nvSpPr>
      <xdr:spPr>
        <a:xfrm>
          <a:off x="169672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101464</xdr:rowOff>
    </xdr:from>
    <xdr:ext cx="762000" cy="259045"/>
    <xdr:sp macro="" textlink="">
      <xdr:nvSpPr>
        <xdr:cNvPr id="337" name="定員管理の状況該当値テキスト"/>
        <xdr:cNvSpPr txBox="1"/>
      </xdr:nvSpPr>
      <xdr:spPr>
        <a:xfrm>
          <a:off x="17106900" y="105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118529</xdr:rowOff>
    </xdr:from>
    <xdr:to>
      <xdr:col>77</xdr:col>
      <xdr:colOff>95250</xdr:colOff>
      <xdr:row>62</xdr:row>
      <xdr:rowOff>48679</xdr:rowOff>
    </xdr:to>
    <xdr:sp macro="" textlink="">
      <xdr:nvSpPr>
        <xdr:cNvPr id="338" name="楕円 337"/>
        <xdr:cNvSpPr/>
      </xdr:nvSpPr>
      <xdr:spPr>
        <a:xfrm>
          <a:off x="16129000" y="105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33456</xdr:rowOff>
    </xdr:from>
    <xdr:ext cx="736600" cy="259045"/>
    <xdr:sp macro="" textlink="">
      <xdr:nvSpPr>
        <xdr:cNvPr id="339" name="テキスト ボックス 338"/>
        <xdr:cNvSpPr txBox="1"/>
      </xdr:nvSpPr>
      <xdr:spPr>
        <a:xfrm>
          <a:off x="15798800" y="1066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78474</xdr:rowOff>
    </xdr:from>
    <xdr:to>
      <xdr:col>73</xdr:col>
      <xdr:colOff>44450</xdr:colOff>
      <xdr:row>62</xdr:row>
      <xdr:rowOff>8624</xdr:rowOff>
    </xdr:to>
    <xdr:sp macro="" textlink="">
      <xdr:nvSpPr>
        <xdr:cNvPr id="340" name="楕円 339"/>
        <xdr:cNvSpPr/>
      </xdr:nvSpPr>
      <xdr:spPr>
        <a:xfrm>
          <a:off x="15240000" y="10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164851</xdr:rowOff>
    </xdr:from>
    <xdr:ext cx="762000" cy="259045"/>
    <xdr:sp macro="" textlink="">
      <xdr:nvSpPr>
        <xdr:cNvPr id="341" name="テキスト ボックス 340"/>
        <xdr:cNvSpPr txBox="1"/>
      </xdr:nvSpPr>
      <xdr:spPr>
        <a:xfrm>
          <a:off x="14909800" y="1062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69304</xdr:rowOff>
    </xdr:from>
    <xdr:to>
      <xdr:col>68</xdr:col>
      <xdr:colOff>203200</xdr:colOff>
      <xdr:row>61</xdr:row>
      <xdr:rowOff>170904</xdr:rowOff>
    </xdr:to>
    <xdr:sp macro="" textlink="">
      <xdr:nvSpPr>
        <xdr:cNvPr id="342" name="楕円 341"/>
        <xdr:cNvSpPr/>
      </xdr:nvSpPr>
      <xdr:spPr>
        <a:xfrm>
          <a:off x="14351000" y="10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9631</xdr:rowOff>
    </xdr:from>
    <xdr:ext cx="762000" cy="259045"/>
    <xdr:sp macro="" textlink="">
      <xdr:nvSpPr>
        <xdr:cNvPr id="343" name="テキスト ボックス 342"/>
        <xdr:cNvSpPr txBox="1"/>
      </xdr:nvSpPr>
      <xdr:spPr>
        <a:xfrm>
          <a:off x="14020800" y="1029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4" name="楕円 343"/>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45" name="テキスト ボックス 344"/>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とほぼ同率であり</a:t>
          </a:r>
          <a:r>
            <a:rPr lang="ja-JP" altLang="ja-JP" sz="1100" b="0" i="0" baseline="0">
              <a:solidFill>
                <a:schemeClr val="dk1"/>
              </a:solidFill>
              <a:effectLst/>
              <a:latin typeface="+mn-lt"/>
              <a:ea typeface="+mn-ea"/>
              <a:cs typeface="+mn-cs"/>
            </a:rPr>
            <a:t>、類似団体平均を下回っている。要因としては、交付税措置率の高い地方債の発行や、公債費償還額</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しているこ</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が挙げられる。今後もプライマリーバランスを保ちながら、緊急度や重要度を勘案した事業の選別を行うことで地方債発行の抑制を図り、財政の健全性に努める。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3" name="直線コネクタ 372"/>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4"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5" name="直線コネクタ 374"/>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92287</xdr:rowOff>
    </xdr:to>
    <xdr:cxnSp macro="">
      <xdr:nvCxnSpPr>
        <xdr:cNvPr id="378" name="直線コネクタ 377"/>
        <xdr:cNvCxnSpPr/>
      </xdr:nvCxnSpPr>
      <xdr:spPr>
        <a:xfrm flipV="1">
          <a:off x="16179800" y="71136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92287</xdr:rowOff>
    </xdr:to>
    <xdr:cxnSp macro="">
      <xdr:nvCxnSpPr>
        <xdr:cNvPr id="381" name="直線コネクタ 380"/>
        <xdr:cNvCxnSpPr/>
      </xdr:nvCxnSpPr>
      <xdr:spPr>
        <a:xfrm>
          <a:off x="15290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2" name="フローチャート: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116417</xdr:rowOff>
    </xdr:to>
    <xdr:cxnSp macro="">
      <xdr:nvCxnSpPr>
        <xdr:cNvPr id="384" name="直線コネクタ 383"/>
        <xdr:cNvCxnSpPr/>
      </xdr:nvCxnSpPr>
      <xdr:spPr>
        <a:xfrm flipV="1">
          <a:off x="14401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5" name="フローチャート: 判断 384"/>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6" name="テキスト ボックス 385"/>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156633</xdr:rowOff>
    </xdr:to>
    <xdr:cxnSp macro="">
      <xdr:nvCxnSpPr>
        <xdr:cNvPr id="387" name="直線コネクタ 386"/>
        <xdr:cNvCxnSpPr/>
      </xdr:nvCxnSpPr>
      <xdr:spPr>
        <a:xfrm flipV="1">
          <a:off x="13512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8" name="フローチャート: 判断 387"/>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9" name="テキスト ボックス 388"/>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0" name="フローチャート: 判断 389"/>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91" name="テキスト ボックス 39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7" name="楕円 396"/>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398" name="公債費負担の状況該当値テキスト"/>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9" name="楕円 398"/>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0" name="テキスト ボックス 399"/>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1" name="楕円 400"/>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2" name="テキスト ボックス 401"/>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3" name="楕円 402"/>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4" name="テキスト ボックス 40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5" name="楕円 404"/>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6" name="テキスト ボックス 405"/>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昨年度と同率で</a:t>
          </a:r>
          <a:r>
            <a:rPr lang="ja-JP" altLang="en-US" sz="1100" b="0" i="0" baseline="0">
              <a:solidFill>
                <a:schemeClr val="dk1"/>
              </a:solidFill>
              <a:effectLst/>
              <a:latin typeface="+mn-lt"/>
              <a:ea typeface="+mn-ea"/>
              <a:cs typeface="+mn-cs"/>
            </a:rPr>
            <a:t>あ</a:t>
          </a:r>
          <a:r>
            <a:rPr lang="ja-JP" altLang="ja-JP" sz="1100" b="0" i="0" baseline="0">
              <a:solidFill>
                <a:schemeClr val="dk1"/>
              </a:solidFill>
              <a:effectLst/>
              <a:latin typeface="+mn-lt"/>
              <a:ea typeface="+mn-ea"/>
              <a:cs typeface="+mn-cs"/>
            </a:rPr>
            <a:t>る。地方債現在高</a:t>
          </a:r>
          <a:r>
            <a:rPr lang="ja-JP" altLang="en-US" sz="1100" b="0" i="0" baseline="0">
              <a:solidFill>
                <a:schemeClr val="dk1"/>
              </a:solidFill>
              <a:effectLst/>
              <a:latin typeface="+mn-lt"/>
              <a:ea typeface="+mn-ea"/>
              <a:cs typeface="+mn-cs"/>
            </a:rPr>
            <a:t>が増加傾向にあるものの、交付税措置率の高い地方債の発行や</a:t>
          </a:r>
          <a:r>
            <a:rPr lang="ja-JP" altLang="ja-JP" sz="1100" b="0" i="0" baseline="0">
              <a:solidFill>
                <a:schemeClr val="dk1"/>
              </a:solidFill>
              <a:effectLst/>
              <a:latin typeface="+mn-lt"/>
              <a:ea typeface="+mn-ea"/>
              <a:cs typeface="+mn-cs"/>
            </a:rPr>
            <a:t>、定員適正化計画に基づく人員削減による退職手当負担見込額の減少が要因である。今後も基金を極力取り崩さない予算編成や、職員数の抑制により健全な財政運営に努める。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7" name="直線コネクタ 436"/>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8"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9" name="直線コネクタ 438"/>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2,971
527.27
4,398,710
4,235,511
128,213
2,788,007
5,341,904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昨年度から</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増であり</a:t>
          </a:r>
          <a:r>
            <a:rPr lang="ja-JP" altLang="ja-JP" sz="1100" b="0" i="0" baseline="0">
              <a:solidFill>
                <a:schemeClr val="dk1"/>
              </a:solidFill>
              <a:effectLst/>
              <a:latin typeface="+mn-lt"/>
              <a:ea typeface="+mn-ea"/>
              <a:cs typeface="+mn-cs"/>
            </a:rPr>
            <a:t>、依然として高い水準となっている。要因は、直営施設があるためで、今後、指定管理制度の導入による民営化や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定員適正化計画に</a:t>
          </a:r>
          <a:r>
            <a:rPr lang="ja-JP" altLang="en-US" sz="1100" b="0" i="0" baseline="0">
              <a:solidFill>
                <a:schemeClr val="dk1"/>
              </a:solidFill>
              <a:effectLst/>
              <a:latin typeface="+mn-lt"/>
              <a:ea typeface="+mn-ea"/>
              <a:cs typeface="+mn-cs"/>
            </a:rPr>
            <a:t>基づき、</a:t>
          </a:r>
          <a:r>
            <a:rPr lang="ja-JP" altLang="ja-JP" sz="1100" b="0" i="0" baseline="0">
              <a:solidFill>
                <a:schemeClr val="dk1"/>
              </a:solidFill>
              <a:effectLst/>
              <a:latin typeface="+mn-lt"/>
              <a:ea typeface="+mn-ea"/>
              <a:cs typeface="+mn-cs"/>
            </a:rPr>
            <a:t>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58420</xdr:rowOff>
    </xdr:to>
    <xdr:cxnSp macro="">
      <xdr:nvCxnSpPr>
        <xdr:cNvPr id="64" name="直線コネクタ 63"/>
        <xdr:cNvCxnSpPr/>
      </xdr:nvCxnSpPr>
      <xdr:spPr>
        <a:xfrm>
          <a:off x="3987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49276</xdr:rowOff>
    </xdr:to>
    <xdr:cxnSp macro="">
      <xdr:nvCxnSpPr>
        <xdr:cNvPr id="67" name="直線コネクタ 66"/>
        <xdr:cNvCxnSpPr/>
      </xdr:nvCxnSpPr>
      <xdr:spPr>
        <a:xfrm flipV="1">
          <a:off x="3098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127000</xdr:rowOff>
    </xdr:to>
    <xdr:cxnSp macro="">
      <xdr:nvCxnSpPr>
        <xdr:cNvPr id="70" name="直線コネクタ 69"/>
        <xdr:cNvCxnSpPr/>
      </xdr:nvCxnSpPr>
      <xdr:spPr>
        <a:xfrm flipV="1">
          <a:off x="2209800" y="6221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127000</xdr:rowOff>
    </xdr:to>
    <xdr:cxnSp macro="">
      <xdr:nvCxnSpPr>
        <xdr:cNvPr id="73" name="直線コネクタ 72"/>
        <xdr:cNvCxnSpPr/>
      </xdr:nvCxnSpPr>
      <xdr:spPr>
        <a:xfrm>
          <a:off x="1320800" y="6235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ポイント減となっているが、今後も行政改革や行政評価の取り組みにより、事務事業経費や施設管理経費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の見直しを行い、経常的な物件費の抑制に努める。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6169</xdr:rowOff>
    </xdr:from>
    <xdr:to>
      <xdr:col>82</xdr:col>
      <xdr:colOff>107950</xdr:colOff>
      <xdr:row>16</xdr:row>
      <xdr:rowOff>19231</xdr:rowOff>
    </xdr:to>
    <xdr:cxnSp macro="">
      <xdr:nvCxnSpPr>
        <xdr:cNvPr id="127" name="直線コネクタ 126"/>
        <xdr:cNvCxnSpPr/>
      </xdr:nvCxnSpPr>
      <xdr:spPr>
        <a:xfrm flipV="1">
          <a:off x="15671800" y="2749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16</xdr:row>
      <xdr:rowOff>19231</xdr:rowOff>
    </xdr:to>
    <xdr:cxnSp macro="">
      <xdr:nvCxnSpPr>
        <xdr:cNvPr id="130" name="直線コネクタ 129"/>
        <xdr:cNvCxnSpPr/>
      </xdr:nvCxnSpPr>
      <xdr:spPr>
        <a:xfrm>
          <a:off x="14782800" y="26840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16</xdr:row>
      <xdr:rowOff>51888</xdr:rowOff>
    </xdr:to>
    <xdr:cxnSp macro="">
      <xdr:nvCxnSpPr>
        <xdr:cNvPr id="133" name="直線コネクタ 132"/>
        <xdr:cNvCxnSpPr/>
      </xdr:nvCxnSpPr>
      <xdr:spPr>
        <a:xfrm flipV="1">
          <a:off x="13893800" y="26840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73116</xdr:rowOff>
    </xdr:from>
    <xdr:to>
      <xdr:col>69</xdr:col>
      <xdr:colOff>92075</xdr:colOff>
      <xdr:row>16</xdr:row>
      <xdr:rowOff>51888</xdr:rowOff>
    </xdr:to>
    <xdr:cxnSp macro="">
      <xdr:nvCxnSpPr>
        <xdr:cNvPr id="136" name="直線コネクタ 135"/>
        <xdr:cNvCxnSpPr/>
      </xdr:nvCxnSpPr>
      <xdr:spPr>
        <a:xfrm>
          <a:off x="13004800" y="264486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126819</xdr:rowOff>
    </xdr:from>
    <xdr:to>
      <xdr:col>82</xdr:col>
      <xdr:colOff>158750</xdr:colOff>
      <xdr:row>16</xdr:row>
      <xdr:rowOff>56969</xdr:rowOff>
    </xdr:to>
    <xdr:sp macro="" textlink="">
      <xdr:nvSpPr>
        <xdr:cNvPr id="146" name="楕円 145"/>
        <xdr:cNvSpPr/>
      </xdr:nvSpPr>
      <xdr:spPr>
        <a:xfrm>
          <a:off x="164592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143346</xdr:rowOff>
    </xdr:from>
    <xdr:ext cx="762000" cy="259045"/>
    <xdr:sp macro="" textlink="">
      <xdr:nvSpPr>
        <xdr:cNvPr id="147" name="物件費該当値テキスト"/>
        <xdr:cNvSpPr txBox="1"/>
      </xdr:nvSpPr>
      <xdr:spPr>
        <a:xfrm>
          <a:off x="16598900" y="254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139881</xdr:rowOff>
    </xdr:from>
    <xdr:to>
      <xdr:col>78</xdr:col>
      <xdr:colOff>120650</xdr:colOff>
      <xdr:row>16</xdr:row>
      <xdr:rowOff>70031</xdr:rowOff>
    </xdr:to>
    <xdr:sp macro="" textlink="">
      <xdr:nvSpPr>
        <xdr:cNvPr id="148" name="楕円 147"/>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80208</xdr:rowOff>
    </xdr:from>
    <xdr:ext cx="736600" cy="259045"/>
    <xdr:sp macro="" textlink="">
      <xdr:nvSpPr>
        <xdr:cNvPr id="149" name="テキスト ボックス 148"/>
        <xdr:cNvSpPr txBox="1"/>
      </xdr:nvSpPr>
      <xdr:spPr>
        <a:xfrm>
          <a:off x="15290800" y="248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61504</xdr:rowOff>
    </xdr:from>
    <xdr:to>
      <xdr:col>74</xdr:col>
      <xdr:colOff>31750</xdr:colOff>
      <xdr:row>15</xdr:row>
      <xdr:rowOff>163104</xdr:rowOff>
    </xdr:to>
    <xdr:sp macro="" textlink="">
      <xdr:nvSpPr>
        <xdr:cNvPr id="150" name="楕円 149"/>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51" name="テキスト ボックス 150"/>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xdr:rowOff>
    </xdr:from>
    <xdr:to>
      <xdr:col>69</xdr:col>
      <xdr:colOff>142875</xdr:colOff>
      <xdr:row>16</xdr:row>
      <xdr:rowOff>102688</xdr:rowOff>
    </xdr:to>
    <xdr:sp macro="" textlink="">
      <xdr:nvSpPr>
        <xdr:cNvPr id="152" name="楕円 151"/>
        <xdr:cNvSpPr/>
      </xdr:nvSpPr>
      <xdr:spPr>
        <a:xfrm>
          <a:off x="13843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53" name="テキスト ボックス 152"/>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22316</xdr:rowOff>
    </xdr:from>
    <xdr:to>
      <xdr:col>65</xdr:col>
      <xdr:colOff>53975</xdr:colOff>
      <xdr:row>15</xdr:row>
      <xdr:rowOff>123916</xdr:rowOff>
    </xdr:to>
    <xdr:sp macro="" textlink="">
      <xdr:nvSpPr>
        <xdr:cNvPr id="154" name="楕円 153"/>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134093</xdr:rowOff>
    </xdr:from>
    <xdr:ext cx="762000" cy="259045"/>
    <xdr:sp macro="" textlink="">
      <xdr:nvSpPr>
        <xdr:cNvPr id="155" name="テキスト ボックス 154"/>
        <xdr:cNvSpPr txBox="1"/>
      </xdr:nvSpPr>
      <xdr:spPr>
        <a:xfrm>
          <a:off x="12623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回っており、高水準が続いている。少子高齢化対策として、子どもや高齢者に対する独自の福祉政策経費が高い要因となっている。今後も少子高齢化などによる扶助費の増加が見込まれることから、政策内容を十分精査し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69850</xdr:rowOff>
    </xdr:to>
    <xdr:cxnSp macro="">
      <xdr:nvCxnSpPr>
        <xdr:cNvPr id="187" name="直線コネクタ 186"/>
        <xdr:cNvCxnSpPr/>
      </xdr:nvCxnSpPr>
      <xdr:spPr>
        <a:xfrm>
          <a:off x="3987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139700</xdr:rowOff>
    </xdr:to>
    <xdr:cxnSp macro="">
      <xdr:nvCxnSpPr>
        <xdr:cNvPr id="190" name="直線コネクタ 189"/>
        <xdr:cNvCxnSpPr/>
      </xdr:nvCxnSpPr>
      <xdr:spPr>
        <a:xfrm>
          <a:off x="3098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101600</xdr:rowOff>
    </xdr:to>
    <xdr:cxnSp macro="">
      <xdr:nvCxnSpPr>
        <xdr:cNvPr id="193" name="直線コネクタ 192"/>
        <xdr:cNvCxnSpPr/>
      </xdr:nvCxnSpPr>
      <xdr:spPr>
        <a:xfrm>
          <a:off x="2209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0</xdr:rowOff>
    </xdr:to>
    <xdr:cxnSp macro="">
      <xdr:nvCxnSpPr>
        <xdr:cNvPr id="196" name="直線コネクタ 195"/>
        <xdr:cNvCxnSpPr/>
      </xdr:nvCxnSpPr>
      <xdr:spPr>
        <a:xfrm>
          <a:off x="1320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6" name="楕円 20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7"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8" name="楕円 207"/>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09" name="テキスト ボックス 208"/>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0" name="楕円 209"/>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211" name="テキスト ボックス 210"/>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3" name="テキスト ボックス 212"/>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4" name="楕円 213"/>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5" name="テキスト ボックス 214"/>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ポイント下回り、前年度より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ポイント増加した。運用基金への繰出金を除き、特別会計への繰出金が増減要因となることから、特別会計においても経費の削減や受益者負担の適正化を図り、一般会計の負担抑制に努める。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49276</xdr:rowOff>
    </xdr:to>
    <xdr:cxnSp macro="">
      <xdr:nvCxnSpPr>
        <xdr:cNvPr id="245" name="直線コネクタ 244"/>
        <xdr:cNvCxnSpPr/>
      </xdr:nvCxnSpPr>
      <xdr:spPr>
        <a:xfrm>
          <a:off x="15671800" y="95956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74422</xdr:rowOff>
    </xdr:from>
    <xdr:to>
      <xdr:col>78</xdr:col>
      <xdr:colOff>69850</xdr:colOff>
      <xdr:row>55</xdr:row>
      <xdr:rowOff>165862</xdr:rowOff>
    </xdr:to>
    <xdr:cxnSp macro="">
      <xdr:nvCxnSpPr>
        <xdr:cNvPr id="248" name="直線コネクタ 247"/>
        <xdr:cNvCxnSpPr/>
      </xdr:nvCxnSpPr>
      <xdr:spPr>
        <a:xfrm>
          <a:off x="14782800" y="95041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156718</xdr:rowOff>
    </xdr:to>
    <xdr:cxnSp macro="">
      <xdr:nvCxnSpPr>
        <xdr:cNvPr id="251" name="直線コネクタ 250"/>
        <xdr:cNvCxnSpPr/>
      </xdr:nvCxnSpPr>
      <xdr:spPr>
        <a:xfrm flipV="1">
          <a:off x="13893800" y="9504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60706</xdr:rowOff>
    </xdr:from>
    <xdr:to>
      <xdr:col>69</xdr:col>
      <xdr:colOff>92075</xdr:colOff>
      <xdr:row>55</xdr:row>
      <xdr:rowOff>156718</xdr:rowOff>
    </xdr:to>
    <xdr:cxnSp macro="">
      <xdr:nvCxnSpPr>
        <xdr:cNvPr id="254" name="直線コネクタ 253"/>
        <xdr:cNvCxnSpPr/>
      </xdr:nvCxnSpPr>
      <xdr:spPr>
        <a:xfrm>
          <a:off x="13004800" y="94904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4" name="楕円 263"/>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5"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6" name="楕円 265"/>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7" name="テキスト ボックス 266"/>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23622</xdr:rowOff>
    </xdr:from>
    <xdr:to>
      <xdr:col>74</xdr:col>
      <xdr:colOff>31750</xdr:colOff>
      <xdr:row>55</xdr:row>
      <xdr:rowOff>125222</xdr:rowOff>
    </xdr:to>
    <xdr:sp macro="" textlink="">
      <xdr:nvSpPr>
        <xdr:cNvPr id="268" name="楕円 267"/>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135399</xdr:rowOff>
    </xdr:from>
    <xdr:ext cx="762000" cy="259045"/>
    <xdr:sp macro="" textlink="">
      <xdr:nvSpPr>
        <xdr:cNvPr id="269" name="テキスト ボックス 268"/>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70" name="楕円 269"/>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71" name="テキスト ボックス 270"/>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xdr:rowOff>
    </xdr:from>
    <xdr:to>
      <xdr:col>65</xdr:col>
      <xdr:colOff>53975</xdr:colOff>
      <xdr:row>55</xdr:row>
      <xdr:rowOff>111506</xdr:rowOff>
    </xdr:to>
    <xdr:sp macro="" textlink="">
      <xdr:nvSpPr>
        <xdr:cNvPr id="272" name="楕円 271"/>
        <xdr:cNvSpPr/>
      </xdr:nvSpPr>
      <xdr:spPr>
        <a:xfrm>
          <a:off x="12954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121683</xdr:rowOff>
    </xdr:from>
    <xdr:ext cx="762000" cy="259045"/>
    <xdr:sp macro="" textlink="">
      <xdr:nvSpPr>
        <xdr:cNvPr id="273" name="テキスト ボックス 272"/>
        <xdr:cNvSpPr txBox="1"/>
      </xdr:nvSpPr>
      <xdr:spPr>
        <a:xfrm>
          <a:off x="12623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ポイント下回っているが、行政評価の活用により補助金の交付基準を設置し、廃止統合など積極的な見直しを行ってきたことが要因となっている。今後も補助内容等を十分精査し、適正な執行に努める。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62992</xdr:rowOff>
    </xdr:to>
    <xdr:cxnSp macro="">
      <xdr:nvCxnSpPr>
        <xdr:cNvPr id="303" name="直線コネクタ 302"/>
        <xdr:cNvCxnSpPr/>
      </xdr:nvCxnSpPr>
      <xdr:spPr>
        <a:xfrm>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58420</xdr:rowOff>
    </xdr:to>
    <xdr:cxnSp macro="">
      <xdr:nvCxnSpPr>
        <xdr:cNvPr id="306" name="直線コネクタ 305"/>
        <xdr:cNvCxnSpPr/>
      </xdr:nvCxnSpPr>
      <xdr:spPr>
        <a:xfrm>
          <a:off x="14782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49276</xdr:rowOff>
    </xdr:to>
    <xdr:cxnSp macro="">
      <xdr:nvCxnSpPr>
        <xdr:cNvPr id="309" name="直線コネクタ 308"/>
        <xdr:cNvCxnSpPr/>
      </xdr:nvCxnSpPr>
      <xdr:spPr>
        <a:xfrm flipV="1">
          <a:off x="13893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49276</xdr:rowOff>
    </xdr:to>
    <xdr:cxnSp macro="">
      <xdr:nvCxnSpPr>
        <xdr:cNvPr id="312" name="直線コネクタ 311"/>
        <xdr:cNvCxnSpPr/>
      </xdr:nvCxnSpPr>
      <xdr:spPr>
        <a:xfrm>
          <a:off x="13004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2" name="楕円 32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4" name="楕円 32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5" name="テキスト ボックス 32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6" name="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8" name="楕円 327"/>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9" name="テキスト ボックス 32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0" name="楕円 329"/>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1" name="テキスト ボックス 330"/>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ポイント下回り、前年度より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した。今後は、大型事業の実施が見込まれるため、緊急性や必要性などを検討し、継続して</a:t>
          </a:r>
          <a:r>
            <a:rPr lang="ja-JP" altLang="en-US" sz="1100" b="0" i="0" baseline="0">
              <a:solidFill>
                <a:schemeClr val="dk1"/>
              </a:solidFill>
              <a:effectLst/>
              <a:latin typeface="+mn-lt"/>
              <a:ea typeface="+mn-ea"/>
              <a:cs typeface="+mn-cs"/>
            </a:rPr>
            <a:t>地方債</a:t>
          </a:r>
          <a:r>
            <a:rPr lang="ja-JP" altLang="ja-JP" sz="1100" b="0" i="0" baseline="0">
              <a:solidFill>
                <a:schemeClr val="dk1"/>
              </a:solidFill>
              <a:effectLst/>
              <a:latin typeface="+mn-lt"/>
              <a:ea typeface="+mn-ea"/>
              <a:cs typeface="+mn-cs"/>
            </a:rPr>
            <a:t>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149861</xdr:rowOff>
    </xdr:to>
    <xdr:cxnSp macro="">
      <xdr:nvCxnSpPr>
        <xdr:cNvPr id="363" name="直線コネクタ 362"/>
        <xdr:cNvCxnSpPr/>
      </xdr:nvCxnSpPr>
      <xdr:spPr>
        <a:xfrm flipV="1">
          <a:off x="3987800" y="13138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149861</xdr:rowOff>
    </xdr:to>
    <xdr:cxnSp macro="">
      <xdr:nvCxnSpPr>
        <xdr:cNvPr id="366" name="直線コネクタ 365"/>
        <xdr:cNvCxnSpPr/>
      </xdr:nvCxnSpPr>
      <xdr:spPr>
        <a:xfrm>
          <a:off x="3098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134620</xdr:rowOff>
    </xdr:to>
    <xdr:cxnSp macro="">
      <xdr:nvCxnSpPr>
        <xdr:cNvPr id="369" name="直線コネクタ 368"/>
        <xdr:cNvCxnSpPr/>
      </xdr:nvCxnSpPr>
      <xdr:spPr>
        <a:xfrm flipV="1">
          <a:off x="2209800" y="1314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134620</xdr:rowOff>
    </xdr:to>
    <xdr:cxnSp macro="">
      <xdr:nvCxnSpPr>
        <xdr:cNvPr id="372" name="直線コネクタ 371"/>
        <xdr:cNvCxnSpPr/>
      </xdr:nvCxnSpPr>
      <xdr:spPr>
        <a:xfrm>
          <a:off x="1320800" y="13122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2" name="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7" name="テキスト ボックス 38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8" name="楕円 387"/>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9" name="テキスト ボックス 388"/>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0" name="楕円 389"/>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1" name="テキスト ボックス 390"/>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ポイント下回っている。今後も定員適正化計画や行政改革の取り組みを推進し、経常経費全体の抑制に努める。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169455</xdr:rowOff>
    </xdr:to>
    <xdr:cxnSp macro="">
      <xdr:nvCxnSpPr>
        <xdr:cNvPr id="426" name="直線コネクタ 425"/>
        <xdr:cNvCxnSpPr/>
      </xdr:nvCxnSpPr>
      <xdr:spPr>
        <a:xfrm>
          <a:off x="15671800" y="13111480"/>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125367</xdr:rowOff>
    </xdr:from>
    <xdr:to>
      <xdr:col>78</xdr:col>
      <xdr:colOff>69850</xdr:colOff>
      <xdr:row>76</xdr:row>
      <xdr:rowOff>81280</xdr:rowOff>
    </xdr:to>
    <xdr:cxnSp macro="">
      <xdr:nvCxnSpPr>
        <xdr:cNvPr id="429" name="直線コネクタ 428"/>
        <xdr:cNvCxnSpPr/>
      </xdr:nvCxnSpPr>
      <xdr:spPr>
        <a:xfrm>
          <a:off x="14782800" y="1298411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125367</xdr:rowOff>
    </xdr:from>
    <xdr:to>
      <xdr:col>73</xdr:col>
      <xdr:colOff>180975</xdr:colOff>
      <xdr:row>76</xdr:row>
      <xdr:rowOff>123734</xdr:rowOff>
    </xdr:to>
    <xdr:cxnSp macro="">
      <xdr:nvCxnSpPr>
        <xdr:cNvPr id="432" name="直線コネクタ 431"/>
        <xdr:cNvCxnSpPr/>
      </xdr:nvCxnSpPr>
      <xdr:spPr>
        <a:xfrm flipV="1">
          <a:off x="13893800" y="1298411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63319</xdr:rowOff>
    </xdr:from>
    <xdr:to>
      <xdr:col>69</xdr:col>
      <xdr:colOff>92075</xdr:colOff>
      <xdr:row>76</xdr:row>
      <xdr:rowOff>123734</xdr:rowOff>
    </xdr:to>
    <xdr:cxnSp macro="">
      <xdr:nvCxnSpPr>
        <xdr:cNvPr id="435" name="直線コネクタ 434"/>
        <xdr:cNvCxnSpPr/>
      </xdr:nvCxnSpPr>
      <xdr:spPr>
        <a:xfrm>
          <a:off x="13004800" y="1292206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118655</xdr:rowOff>
    </xdr:from>
    <xdr:to>
      <xdr:col>82</xdr:col>
      <xdr:colOff>158750</xdr:colOff>
      <xdr:row>77</xdr:row>
      <xdr:rowOff>48805</xdr:rowOff>
    </xdr:to>
    <xdr:sp macro="" textlink="">
      <xdr:nvSpPr>
        <xdr:cNvPr id="445" name="楕円 444"/>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135182</xdr:rowOff>
    </xdr:from>
    <xdr:ext cx="762000" cy="259045"/>
    <xdr:sp macro="" textlink="">
      <xdr:nvSpPr>
        <xdr:cNvPr id="446" name="公債費以外該当値テキスト"/>
        <xdr:cNvSpPr txBox="1"/>
      </xdr:nvSpPr>
      <xdr:spPr>
        <a:xfrm>
          <a:off x="16598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8" name="テキスト ボックス 447"/>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74567</xdr:rowOff>
    </xdr:from>
    <xdr:to>
      <xdr:col>74</xdr:col>
      <xdr:colOff>31750</xdr:colOff>
      <xdr:row>76</xdr:row>
      <xdr:rowOff>4716</xdr:rowOff>
    </xdr:to>
    <xdr:sp macro="" textlink="">
      <xdr:nvSpPr>
        <xdr:cNvPr id="449" name="楕円 448"/>
        <xdr:cNvSpPr/>
      </xdr:nvSpPr>
      <xdr:spPr>
        <a:xfrm>
          <a:off x="14732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50" name="テキスト ボックス 44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72934</xdr:rowOff>
    </xdr:from>
    <xdr:to>
      <xdr:col>69</xdr:col>
      <xdr:colOff>142875</xdr:colOff>
      <xdr:row>77</xdr:row>
      <xdr:rowOff>3084</xdr:rowOff>
    </xdr:to>
    <xdr:sp macro="" textlink="">
      <xdr:nvSpPr>
        <xdr:cNvPr id="451" name="楕円 450"/>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13261</xdr:rowOff>
    </xdr:from>
    <xdr:ext cx="762000" cy="259045"/>
    <xdr:sp macro="" textlink="">
      <xdr:nvSpPr>
        <xdr:cNvPr id="452" name="テキスト ボックス 451"/>
        <xdr:cNvSpPr txBox="1"/>
      </xdr:nvSpPr>
      <xdr:spPr>
        <a:xfrm>
          <a:off x="13512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12519</xdr:rowOff>
    </xdr:from>
    <xdr:to>
      <xdr:col>65</xdr:col>
      <xdr:colOff>53975</xdr:colOff>
      <xdr:row>75</xdr:row>
      <xdr:rowOff>114119</xdr:rowOff>
    </xdr:to>
    <xdr:sp macro="" textlink="">
      <xdr:nvSpPr>
        <xdr:cNvPr id="453" name="楕円 452"/>
        <xdr:cNvSpPr/>
      </xdr:nvSpPr>
      <xdr:spPr>
        <a:xfrm>
          <a:off x="12954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124296</xdr:rowOff>
    </xdr:from>
    <xdr:ext cx="762000" cy="259045"/>
    <xdr:sp macro="" textlink="">
      <xdr:nvSpPr>
        <xdr:cNvPr id="454" name="テキスト ボックス 453"/>
        <xdr:cNvSpPr txBox="1"/>
      </xdr:nvSpPr>
      <xdr:spPr>
        <a:xfrm>
          <a:off x="12623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83804</xdr:rowOff>
    </xdr:from>
    <xdr:to>
      <xdr:col>29</xdr:col>
      <xdr:colOff>127000</xdr:colOff>
      <xdr:row>17</xdr:row>
      <xdr:rowOff>97385</xdr:rowOff>
    </xdr:to>
    <xdr:cxnSp macro="">
      <xdr:nvCxnSpPr>
        <xdr:cNvPr id="49" name="直線コネクタ 48"/>
        <xdr:cNvCxnSpPr/>
      </xdr:nvCxnSpPr>
      <xdr:spPr bwMode="auto">
        <a:xfrm flipV="1">
          <a:off x="5003800" y="3046079"/>
          <a:ext cx="647700" cy="1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68581</xdr:rowOff>
    </xdr:from>
    <xdr:ext cx="762000" cy="259045"/>
    <xdr:sp macro="" textlink="">
      <xdr:nvSpPr>
        <xdr:cNvPr id="50" name="人口1人当たり決算額の推移平均値テキスト130"/>
        <xdr:cNvSpPr txBox="1"/>
      </xdr:nvSpPr>
      <xdr:spPr>
        <a:xfrm>
          <a:off x="5740400" y="303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94581</xdr:rowOff>
    </xdr:from>
    <xdr:to>
      <xdr:col>26</xdr:col>
      <xdr:colOff>50800</xdr:colOff>
      <xdr:row>17</xdr:row>
      <xdr:rowOff>97385</xdr:rowOff>
    </xdr:to>
    <xdr:cxnSp macro="">
      <xdr:nvCxnSpPr>
        <xdr:cNvPr id="52" name="直線コネクタ 51"/>
        <xdr:cNvCxnSpPr/>
      </xdr:nvCxnSpPr>
      <xdr:spPr bwMode="auto">
        <a:xfrm>
          <a:off x="4305300" y="3056856"/>
          <a:ext cx="6985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86888</xdr:rowOff>
    </xdr:from>
    <xdr:to>
      <xdr:col>22</xdr:col>
      <xdr:colOff>114300</xdr:colOff>
      <xdr:row>17</xdr:row>
      <xdr:rowOff>94581</xdr:rowOff>
    </xdr:to>
    <xdr:cxnSp macro="">
      <xdr:nvCxnSpPr>
        <xdr:cNvPr id="55" name="直線コネクタ 54"/>
        <xdr:cNvCxnSpPr/>
      </xdr:nvCxnSpPr>
      <xdr:spPr bwMode="auto">
        <a:xfrm>
          <a:off x="3606800" y="3049163"/>
          <a:ext cx="698500" cy="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86888</xdr:rowOff>
    </xdr:from>
    <xdr:to>
      <xdr:col>18</xdr:col>
      <xdr:colOff>177800</xdr:colOff>
      <xdr:row>17</xdr:row>
      <xdr:rowOff>121559</xdr:rowOff>
    </xdr:to>
    <xdr:cxnSp macro="">
      <xdr:nvCxnSpPr>
        <xdr:cNvPr id="58" name="直線コネクタ 57"/>
        <xdr:cNvCxnSpPr/>
      </xdr:nvCxnSpPr>
      <xdr:spPr bwMode="auto">
        <a:xfrm flipV="1">
          <a:off x="2908300" y="3049163"/>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33004</xdr:rowOff>
    </xdr:from>
    <xdr:to>
      <xdr:col>29</xdr:col>
      <xdr:colOff>177800</xdr:colOff>
      <xdr:row>17</xdr:row>
      <xdr:rowOff>134604</xdr:rowOff>
    </xdr:to>
    <xdr:sp macro="" textlink="">
      <xdr:nvSpPr>
        <xdr:cNvPr id="68" name="楕円 67"/>
        <xdr:cNvSpPr/>
      </xdr:nvSpPr>
      <xdr:spPr bwMode="auto">
        <a:xfrm>
          <a:off x="5600700" y="299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49531</xdr:rowOff>
    </xdr:from>
    <xdr:ext cx="762000" cy="259045"/>
    <xdr:sp macro="" textlink="">
      <xdr:nvSpPr>
        <xdr:cNvPr id="69" name="人口1人当たり決算額の推移該当値テキスト130"/>
        <xdr:cNvSpPr txBox="1"/>
      </xdr:nvSpPr>
      <xdr:spPr>
        <a:xfrm>
          <a:off x="5740400" y="284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46585</xdr:rowOff>
    </xdr:from>
    <xdr:to>
      <xdr:col>26</xdr:col>
      <xdr:colOff>101600</xdr:colOff>
      <xdr:row>17</xdr:row>
      <xdr:rowOff>148185</xdr:rowOff>
    </xdr:to>
    <xdr:sp macro="" textlink="">
      <xdr:nvSpPr>
        <xdr:cNvPr id="70" name="楕円 69"/>
        <xdr:cNvSpPr/>
      </xdr:nvSpPr>
      <xdr:spPr bwMode="auto">
        <a:xfrm>
          <a:off x="4953000" y="300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158362</xdr:rowOff>
    </xdr:from>
    <xdr:ext cx="736600" cy="259045"/>
    <xdr:sp macro="" textlink="">
      <xdr:nvSpPr>
        <xdr:cNvPr id="71" name="テキスト ボックス 70"/>
        <xdr:cNvSpPr txBox="1"/>
      </xdr:nvSpPr>
      <xdr:spPr>
        <a:xfrm>
          <a:off x="4622800" y="27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43781</xdr:rowOff>
    </xdr:from>
    <xdr:to>
      <xdr:col>22</xdr:col>
      <xdr:colOff>165100</xdr:colOff>
      <xdr:row>17</xdr:row>
      <xdr:rowOff>145381</xdr:rowOff>
    </xdr:to>
    <xdr:sp macro="" textlink="">
      <xdr:nvSpPr>
        <xdr:cNvPr id="72" name="楕円 71"/>
        <xdr:cNvSpPr/>
      </xdr:nvSpPr>
      <xdr:spPr bwMode="auto">
        <a:xfrm>
          <a:off x="4254500" y="300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155558</xdr:rowOff>
    </xdr:from>
    <xdr:ext cx="762000" cy="259045"/>
    <xdr:sp macro="" textlink="">
      <xdr:nvSpPr>
        <xdr:cNvPr id="73" name="テキスト ボックス 72"/>
        <xdr:cNvSpPr txBox="1"/>
      </xdr:nvSpPr>
      <xdr:spPr>
        <a:xfrm>
          <a:off x="3924300" y="27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36088</xdr:rowOff>
    </xdr:from>
    <xdr:to>
      <xdr:col>19</xdr:col>
      <xdr:colOff>38100</xdr:colOff>
      <xdr:row>17</xdr:row>
      <xdr:rowOff>137688</xdr:rowOff>
    </xdr:to>
    <xdr:sp macro="" textlink="">
      <xdr:nvSpPr>
        <xdr:cNvPr id="74" name="楕円 73"/>
        <xdr:cNvSpPr/>
      </xdr:nvSpPr>
      <xdr:spPr bwMode="auto">
        <a:xfrm>
          <a:off x="3556000" y="299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147865</xdr:rowOff>
    </xdr:from>
    <xdr:ext cx="762000" cy="259045"/>
    <xdr:sp macro="" textlink="">
      <xdr:nvSpPr>
        <xdr:cNvPr id="75" name="テキスト ボックス 74"/>
        <xdr:cNvSpPr txBox="1"/>
      </xdr:nvSpPr>
      <xdr:spPr>
        <a:xfrm>
          <a:off x="3225800" y="276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70759</xdr:rowOff>
    </xdr:from>
    <xdr:to>
      <xdr:col>15</xdr:col>
      <xdr:colOff>101600</xdr:colOff>
      <xdr:row>18</xdr:row>
      <xdr:rowOff>909</xdr:rowOff>
    </xdr:to>
    <xdr:sp macro="" textlink="">
      <xdr:nvSpPr>
        <xdr:cNvPr id="76" name="楕円 75"/>
        <xdr:cNvSpPr/>
      </xdr:nvSpPr>
      <xdr:spPr bwMode="auto">
        <a:xfrm>
          <a:off x="2857500" y="303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11086</xdr:rowOff>
    </xdr:from>
    <xdr:ext cx="762000" cy="259045"/>
    <xdr:sp macro="" textlink="">
      <xdr:nvSpPr>
        <xdr:cNvPr id="77" name="テキスト ボックス 76"/>
        <xdr:cNvSpPr txBox="1"/>
      </xdr:nvSpPr>
      <xdr:spPr>
        <a:xfrm>
          <a:off x="2527300" y="280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147867</xdr:rowOff>
    </xdr:from>
    <xdr:to>
      <xdr:col>29</xdr:col>
      <xdr:colOff>127000</xdr:colOff>
      <xdr:row>35</xdr:row>
      <xdr:rowOff>174851</xdr:rowOff>
    </xdr:to>
    <xdr:cxnSp macro="">
      <xdr:nvCxnSpPr>
        <xdr:cNvPr id="108" name="直線コネクタ 107"/>
        <xdr:cNvCxnSpPr/>
      </xdr:nvCxnSpPr>
      <xdr:spPr bwMode="auto">
        <a:xfrm>
          <a:off x="5003800" y="6758217"/>
          <a:ext cx="647700" cy="2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159628</xdr:rowOff>
    </xdr:from>
    <xdr:ext cx="762000" cy="259045"/>
    <xdr:sp macro="" textlink="">
      <xdr:nvSpPr>
        <xdr:cNvPr id="109" name="人口1人当たり決算額の推移平均値テキスト445"/>
        <xdr:cNvSpPr txBox="1"/>
      </xdr:nvSpPr>
      <xdr:spPr>
        <a:xfrm>
          <a:off x="5740400" y="6769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147867</xdr:rowOff>
    </xdr:from>
    <xdr:to>
      <xdr:col>26</xdr:col>
      <xdr:colOff>50800</xdr:colOff>
      <xdr:row>35</xdr:row>
      <xdr:rowOff>195896</xdr:rowOff>
    </xdr:to>
    <xdr:cxnSp macro="">
      <xdr:nvCxnSpPr>
        <xdr:cNvPr id="111" name="直線コネクタ 110"/>
        <xdr:cNvCxnSpPr/>
      </xdr:nvCxnSpPr>
      <xdr:spPr bwMode="auto">
        <a:xfrm flipV="1">
          <a:off x="4305300" y="6758217"/>
          <a:ext cx="698500" cy="4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177726</xdr:rowOff>
    </xdr:from>
    <xdr:to>
      <xdr:col>22</xdr:col>
      <xdr:colOff>114300</xdr:colOff>
      <xdr:row>35</xdr:row>
      <xdr:rowOff>195896</xdr:rowOff>
    </xdr:to>
    <xdr:cxnSp macro="">
      <xdr:nvCxnSpPr>
        <xdr:cNvPr id="114" name="直線コネクタ 113"/>
        <xdr:cNvCxnSpPr/>
      </xdr:nvCxnSpPr>
      <xdr:spPr bwMode="auto">
        <a:xfrm>
          <a:off x="3606800" y="6788076"/>
          <a:ext cx="698500" cy="1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151323</xdr:rowOff>
    </xdr:from>
    <xdr:to>
      <xdr:col>18</xdr:col>
      <xdr:colOff>177800</xdr:colOff>
      <xdr:row>35</xdr:row>
      <xdr:rowOff>177726</xdr:rowOff>
    </xdr:to>
    <xdr:cxnSp macro="">
      <xdr:nvCxnSpPr>
        <xdr:cNvPr id="117" name="直線コネクタ 116"/>
        <xdr:cNvCxnSpPr/>
      </xdr:nvCxnSpPr>
      <xdr:spPr bwMode="auto">
        <a:xfrm>
          <a:off x="2908300" y="6761673"/>
          <a:ext cx="6985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124051</xdr:rowOff>
    </xdr:from>
    <xdr:to>
      <xdr:col>29</xdr:col>
      <xdr:colOff>177800</xdr:colOff>
      <xdr:row>35</xdr:row>
      <xdr:rowOff>225651</xdr:rowOff>
    </xdr:to>
    <xdr:sp macro="" textlink="">
      <xdr:nvSpPr>
        <xdr:cNvPr id="127" name="楕円 126"/>
        <xdr:cNvSpPr/>
      </xdr:nvSpPr>
      <xdr:spPr bwMode="auto">
        <a:xfrm>
          <a:off x="5600700" y="67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312028</xdr:rowOff>
    </xdr:from>
    <xdr:ext cx="762000" cy="259045"/>
    <xdr:sp macro="" textlink="">
      <xdr:nvSpPr>
        <xdr:cNvPr id="128" name="人口1人当たり決算額の推移該当値テキスト445"/>
        <xdr:cNvSpPr txBox="1"/>
      </xdr:nvSpPr>
      <xdr:spPr>
        <a:xfrm>
          <a:off x="5740400" y="657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97067</xdr:rowOff>
    </xdr:from>
    <xdr:to>
      <xdr:col>26</xdr:col>
      <xdr:colOff>101600</xdr:colOff>
      <xdr:row>35</xdr:row>
      <xdr:rowOff>198667</xdr:rowOff>
    </xdr:to>
    <xdr:sp macro="" textlink="">
      <xdr:nvSpPr>
        <xdr:cNvPr id="129" name="楕円 128"/>
        <xdr:cNvSpPr/>
      </xdr:nvSpPr>
      <xdr:spPr bwMode="auto">
        <a:xfrm>
          <a:off x="4953000" y="670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208844</xdr:rowOff>
    </xdr:from>
    <xdr:ext cx="736600" cy="259045"/>
    <xdr:sp macro="" textlink="">
      <xdr:nvSpPr>
        <xdr:cNvPr id="130" name="テキスト ボックス 129"/>
        <xdr:cNvSpPr txBox="1"/>
      </xdr:nvSpPr>
      <xdr:spPr>
        <a:xfrm>
          <a:off x="4622800" y="647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145096</xdr:rowOff>
    </xdr:from>
    <xdr:to>
      <xdr:col>22</xdr:col>
      <xdr:colOff>165100</xdr:colOff>
      <xdr:row>35</xdr:row>
      <xdr:rowOff>246696</xdr:rowOff>
    </xdr:to>
    <xdr:sp macro="" textlink="">
      <xdr:nvSpPr>
        <xdr:cNvPr id="131" name="楕円 130"/>
        <xdr:cNvSpPr/>
      </xdr:nvSpPr>
      <xdr:spPr bwMode="auto">
        <a:xfrm>
          <a:off x="4254500" y="675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256873</xdr:rowOff>
    </xdr:from>
    <xdr:ext cx="762000" cy="259045"/>
    <xdr:sp macro="" textlink="">
      <xdr:nvSpPr>
        <xdr:cNvPr id="132" name="テキスト ボックス 131"/>
        <xdr:cNvSpPr txBox="1"/>
      </xdr:nvSpPr>
      <xdr:spPr>
        <a:xfrm>
          <a:off x="3924300" y="652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126926</xdr:rowOff>
    </xdr:from>
    <xdr:to>
      <xdr:col>19</xdr:col>
      <xdr:colOff>38100</xdr:colOff>
      <xdr:row>35</xdr:row>
      <xdr:rowOff>228526</xdr:rowOff>
    </xdr:to>
    <xdr:sp macro="" textlink="">
      <xdr:nvSpPr>
        <xdr:cNvPr id="133" name="楕円 132"/>
        <xdr:cNvSpPr/>
      </xdr:nvSpPr>
      <xdr:spPr bwMode="auto">
        <a:xfrm>
          <a:off x="3556000" y="673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238703</xdr:rowOff>
    </xdr:from>
    <xdr:ext cx="762000" cy="259045"/>
    <xdr:sp macro="" textlink="">
      <xdr:nvSpPr>
        <xdr:cNvPr id="134" name="テキスト ボックス 133"/>
        <xdr:cNvSpPr txBox="1"/>
      </xdr:nvSpPr>
      <xdr:spPr>
        <a:xfrm>
          <a:off x="3225800" y="650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100523</xdr:rowOff>
    </xdr:from>
    <xdr:to>
      <xdr:col>15</xdr:col>
      <xdr:colOff>101600</xdr:colOff>
      <xdr:row>35</xdr:row>
      <xdr:rowOff>202123</xdr:rowOff>
    </xdr:to>
    <xdr:sp macro="" textlink="">
      <xdr:nvSpPr>
        <xdr:cNvPr id="135" name="楕円 134"/>
        <xdr:cNvSpPr/>
      </xdr:nvSpPr>
      <xdr:spPr bwMode="auto">
        <a:xfrm>
          <a:off x="2857500" y="671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212300</xdr:rowOff>
    </xdr:from>
    <xdr:ext cx="762000" cy="259045"/>
    <xdr:sp macro="" textlink="">
      <xdr:nvSpPr>
        <xdr:cNvPr id="136" name="テキスト ボックス 135"/>
        <xdr:cNvSpPr txBox="1"/>
      </xdr:nvSpPr>
      <xdr:spPr>
        <a:xfrm>
          <a:off x="2527300" y="64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2,971
527.27
4,398,710
4,235,511
128,213
2,788,007
5,341,904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4632</xdr:rowOff>
    </xdr:from>
    <xdr:to>
      <xdr:col>24</xdr:col>
      <xdr:colOff>63500</xdr:colOff>
      <xdr:row>36</xdr:row>
      <xdr:rowOff>25624</xdr:rowOff>
    </xdr:to>
    <xdr:cxnSp macro="">
      <xdr:nvCxnSpPr>
        <xdr:cNvPr id="58" name="直線コネクタ 57"/>
        <xdr:cNvCxnSpPr/>
      </xdr:nvCxnSpPr>
      <xdr:spPr>
        <a:xfrm flipV="1">
          <a:off x="3797300" y="6176832"/>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xdr:rowOff>
    </xdr:from>
    <xdr:to>
      <xdr:col>19</xdr:col>
      <xdr:colOff>177800</xdr:colOff>
      <xdr:row>36</xdr:row>
      <xdr:rowOff>25624</xdr:rowOff>
    </xdr:to>
    <xdr:cxnSp macro="">
      <xdr:nvCxnSpPr>
        <xdr:cNvPr id="61" name="直線コネクタ 60"/>
        <xdr:cNvCxnSpPr/>
      </xdr:nvCxnSpPr>
      <xdr:spPr>
        <a:xfrm>
          <a:off x="2908300" y="6172708"/>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164821</xdr:rowOff>
    </xdr:from>
    <xdr:to>
      <xdr:col>15</xdr:col>
      <xdr:colOff>50800</xdr:colOff>
      <xdr:row>36</xdr:row>
      <xdr:rowOff>508</xdr:rowOff>
    </xdr:to>
    <xdr:cxnSp macro="">
      <xdr:nvCxnSpPr>
        <xdr:cNvPr id="64" name="直線コネクタ 63"/>
        <xdr:cNvCxnSpPr/>
      </xdr:nvCxnSpPr>
      <xdr:spPr>
        <a:xfrm>
          <a:off x="2019300" y="6165571"/>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164821</xdr:rowOff>
    </xdr:from>
    <xdr:to>
      <xdr:col>10</xdr:col>
      <xdr:colOff>114300</xdr:colOff>
      <xdr:row>35</xdr:row>
      <xdr:rowOff>170547</xdr:rowOff>
    </xdr:to>
    <xdr:cxnSp macro="">
      <xdr:nvCxnSpPr>
        <xdr:cNvPr id="67" name="直線コネクタ 66"/>
        <xdr:cNvCxnSpPr/>
      </xdr:nvCxnSpPr>
      <xdr:spPr>
        <a:xfrm flipV="1">
          <a:off x="1130300" y="6165571"/>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125282</xdr:rowOff>
    </xdr:from>
    <xdr:to>
      <xdr:col>24</xdr:col>
      <xdr:colOff>114300</xdr:colOff>
      <xdr:row>36</xdr:row>
      <xdr:rowOff>55432</xdr:rowOff>
    </xdr:to>
    <xdr:sp macro="" textlink="">
      <xdr:nvSpPr>
        <xdr:cNvPr id="77" name="楕円 76"/>
        <xdr:cNvSpPr/>
      </xdr:nvSpPr>
      <xdr:spPr>
        <a:xfrm>
          <a:off x="4584700" y="61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148159</xdr:rowOff>
    </xdr:from>
    <xdr:ext cx="599010" cy="259045"/>
    <xdr:sp macro="" textlink="">
      <xdr:nvSpPr>
        <xdr:cNvPr id="78" name="人件費該当値テキスト"/>
        <xdr:cNvSpPr txBox="1"/>
      </xdr:nvSpPr>
      <xdr:spPr>
        <a:xfrm>
          <a:off x="4686300" y="59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146274</xdr:rowOff>
    </xdr:from>
    <xdr:to>
      <xdr:col>20</xdr:col>
      <xdr:colOff>38100</xdr:colOff>
      <xdr:row>36</xdr:row>
      <xdr:rowOff>76424</xdr:rowOff>
    </xdr:to>
    <xdr:sp macro="" textlink="">
      <xdr:nvSpPr>
        <xdr:cNvPr id="79" name="楕円 78"/>
        <xdr:cNvSpPr/>
      </xdr:nvSpPr>
      <xdr:spPr>
        <a:xfrm>
          <a:off x="3746500" y="61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92951</xdr:rowOff>
    </xdr:from>
    <xdr:ext cx="599010" cy="259045"/>
    <xdr:sp macro="" textlink="">
      <xdr:nvSpPr>
        <xdr:cNvPr id="80" name="テキスト ボックス 79"/>
        <xdr:cNvSpPr txBox="1"/>
      </xdr:nvSpPr>
      <xdr:spPr>
        <a:xfrm>
          <a:off x="3497795" y="592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121158</xdr:rowOff>
    </xdr:from>
    <xdr:to>
      <xdr:col>15</xdr:col>
      <xdr:colOff>101600</xdr:colOff>
      <xdr:row>36</xdr:row>
      <xdr:rowOff>51308</xdr:rowOff>
    </xdr:to>
    <xdr:sp macro="" textlink="">
      <xdr:nvSpPr>
        <xdr:cNvPr id="81" name="楕円 80"/>
        <xdr:cNvSpPr/>
      </xdr:nvSpPr>
      <xdr:spPr>
        <a:xfrm>
          <a:off x="2857500" y="61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67835</xdr:rowOff>
    </xdr:from>
    <xdr:ext cx="599010" cy="259045"/>
    <xdr:sp macro="" textlink="">
      <xdr:nvSpPr>
        <xdr:cNvPr id="82" name="テキスト ボックス 81"/>
        <xdr:cNvSpPr txBox="1"/>
      </xdr:nvSpPr>
      <xdr:spPr>
        <a:xfrm>
          <a:off x="2608795" y="589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114021</xdr:rowOff>
    </xdr:from>
    <xdr:to>
      <xdr:col>10</xdr:col>
      <xdr:colOff>165100</xdr:colOff>
      <xdr:row>36</xdr:row>
      <xdr:rowOff>44171</xdr:rowOff>
    </xdr:to>
    <xdr:sp macro="" textlink="">
      <xdr:nvSpPr>
        <xdr:cNvPr id="83" name="楕円 82"/>
        <xdr:cNvSpPr/>
      </xdr:nvSpPr>
      <xdr:spPr>
        <a:xfrm>
          <a:off x="1968500" y="61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60698</xdr:rowOff>
    </xdr:from>
    <xdr:ext cx="599010" cy="259045"/>
    <xdr:sp macro="" textlink="">
      <xdr:nvSpPr>
        <xdr:cNvPr id="84" name="テキスト ボックス 83"/>
        <xdr:cNvSpPr txBox="1"/>
      </xdr:nvSpPr>
      <xdr:spPr>
        <a:xfrm>
          <a:off x="1719795" y="588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119747</xdr:rowOff>
    </xdr:from>
    <xdr:to>
      <xdr:col>6</xdr:col>
      <xdr:colOff>38100</xdr:colOff>
      <xdr:row>36</xdr:row>
      <xdr:rowOff>49897</xdr:rowOff>
    </xdr:to>
    <xdr:sp macro="" textlink="">
      <xdr:nvSpPr>
        <xdr:cNvPr id="85" name="楕円 84"/>
        <xdr:cNvSpPr/>
      </xdr:nvSpPr>
      <xdr:spPr>
        <a:xfrm>
          <a:off x="1079500" y="61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66424</xdr:rowOff>
    </xdr:from>
    <xdr:ext cx="599010" cy="259045"/>
    <xdr:sp macro="" textlink="">
      <xdr:nvSpPr>
        <xdr:cNvPr id="86" name="テキスト ボックス 85"/>
        <xdr:cNvSpPr txBox="1"/>
      </xdr:nvSpPr>
      <xdr:spPr>
        <a:xfrm>
          <a:off x="830795" y="589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45016</xdr:rowOff>
    </xdr:from>
    <xdr:to>
      <xdr:col>24</xdr:col>
      <xdr:colOff>63500</xdr:colOff>
      <xdr:row>57</xdr:row>
      <xdr:rowOff>45486</xdr:rowOff>
    </xdr:to>
    <xdr:cxnSp macro="">
      <xdr:nvCxnSpPr>
        <xdr:cNvPr id="117" name="直線コネクタ 116"/>
        <xdr:cNvCxnSpPr/>
      </xdr:nvCxnSpPr>
      <xdr:spPr>
        <a:xfrm flipV="1">
          <a:off x="3797300" y="9817666"/>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45486</xdr:rowOff>
    </xdr:from>
    <xdr:to>
      <xdr:col>19</xdr:col>
      <xdr:colOff>177800</xdr:colOff>
      <xdr:row>57</xdr:row>
      <xdr:rowOff>85262</xdr:rowOff>
    </xdr:to>
    <xdr:cxnSp macro="">
      <xdr:nvCxnSpPr>
        <xdr:cNvPr id="120" name="直線コネクタ 119"/>
        <xdr:cNvCxnSpPr/>
      </xdr:nvCxnSpPr>
      <xdr:spPr>
        <a:xfrm flipV="1">
          <a:off x="2908300" y="981813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85262</xdr:rowOff>
    </xdr:from>
    <xdr:to>
      <xdr:col>15</xdr:col>
      <xdr:colOff>50800</xdr:colOff>
      <xdr:row>57</xdr:row>
      <xdr:rowOff>109412</xdr:rowOff>
    </xdr:to>
    <xdr:cxnSp macro="">
      <xdr:nvCxnSpPr>
        <xdr:cNvPr id="123" name="直線コネクタ 122"/>
        <xdr:cNvCxnSpPr/>
      </xdr:nvCxnSpPr>
      <xdr:spPr>
        <a:xfrm flipV="1">
          <a:off x="2019300" y="9857912"/>
          <a:ext cx="889000" cy="2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109412</xdr:rowOff>
    </xdr:from>
    <xdr:to>
      <xdr:col>10</xdr:col>
      <xdr:colOff>114300</xdr:colOff>
      <xdr:row>57</xdr:row>
      <xdr:rowOff>155428</xdr:rowOff>
    </xdr:to>
    <xdr:cxnSp macro="">
      <xdr:nvCxnSpPr>
        <xdr:cNvPr id="126" name="直線コネクタ 125"/>
        <xdr:cNvCxnSpPr/>
      </xdr:nvCxnSpPr>
      <xdr:spPr>
        <a:xfrm flipV="1">
          <a:off x="1130300" y="9882062"/>
          <a:ext cx="889000" cy="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165666</xdr:rowOff>
    </xdr:from>
    <xdr:to>
      <xdr:col>24</xdr:col>
      <xdr:colOff>114300</xdr:colOff>
      <xdr:row>57</xdr:row>
      <xdr:rowOff>95816</xdr:rowOff>
    </xdr:to>
    <xdr:sp macro="" textlink="">
      <xdr:nvSpPr>
        <xdr:cNvPr id="136" name="楕円 135"/>
        <xdr:cNvSpPr/>
      </xdr:nvSpPr>
      <xdr:spPr>
        <a:xfrm>
          <a:off x="4584700" y="97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17093</xdr:rowOff>
    </xdr:from>
    <xdr:ext cx="599010" cy="259045"/>
    <xdr:sp macro="" textlink="">
      <xdr:nvSpPr>
        <xdr:cNvPr id="137" name="物件費該当値テキスト"/>
        <xdr:cNvSpPr txBox="1"/>
      </xdr:nvSpPr>
      <xdr:spPr>
        <a:xfrm>
          <a:off x="4686300" y="961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166136</xdr:rowOff>
    </xdr:from>
    <xdr:to>
      <xdr:col>20</xdr:col>
      <xdr:colOff>38100</xdr:colOff>
      <xdr:row>57</xdr:row>
      <xdr:rowOff>96286</xdr:rowOff>
    </xdr:to>
    <xdr:sp macro="" textlink="">
      <xdr:nvSpPr>
        <xdr:cNvPr id="138" name="楕円 137"/>
        <xdr:cNvSpPr/>
      </xdr:nvSpPr>
      <xdr:spPr>
        <a:xfrm>
          <a:off x="3746500" y="97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112813</xdr:rowOff>
    </xdr:from>
    <xdr:ext cx="599010" cy="259045"/>
    <xdr:sp macro="" textlink="">
      <xdr:nvSpPr>
        <xdr:cNvPr id="139" name="テキスト ボックス 138"/>
        <xdr:cNvSpPr txBox="1"/>
      </xdr:nvSpPr>
      <xdr:spPr>
        <a:xfrm>
          <a:off x="3497795" y="954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34462</xdr:rowOff>
    </xdr:from>
    <xdr:to>
      <xdr:col>15</xdr:col>
      <xdr:colOff>101600</xdr:colOff>
      <xdr:row>57</xdr:row>
      <xdr:rowOff>136062</xdr:rowOff>
    </xdr:to>
    <xdr:sp macro="" textlink="">
      <xdr:nvSpPr>
        <xdr:cNvPr id="140" name="楕円 139"/>
        <xdr:cNvSpPr/>
      </xdr:nvSpPr>
      <xdr:spPr>
        <a:xfrm>
          <a:off x="2857500" y="9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152589</xdr:rowOff>
    </xdr:from>
    <xdr:ext cx="599010" cy="259045"/>
    <xdr:sp macro="" textlink="">
      <xdr:nvSpPr>
        <xdr:cNvPr id="141" name="テキスト ボックス 140"/>
        <xdr:cNvSpPr txBox="1"/>
      </xdr:nvSpPr>
      <xdr:spPr>
        <a:xfrm>
          <a:off x="2608795" y="95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58612</xdr:rowOff>
    </xdr:from>
    <xdr:to>
      <xdr:col>10</xdr:col>
      <xdr:colOff>165100</xdr:colOff>
      <xdr:row>57</xdr:row>
      <xdr:rowOff>160212</xdr:rowOff>
    </xdr:to>
    <xdr:sp macro="" textlink="">
      <xdr:nvSpPr>
        <xdr:cNvPr id="142" name="楕円 141"/>
        <xdr:cNvSpPr/>
      </xdr:nvSpPr>
      <xdr:spPr>
        <a:xfrm>
          <a:off x="1968500" y="98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5289</xdr:rowOff>
    </xdr:from>
    <xdr:ext cx="599010" cy="259045"/>
    <xdr:sp macro="" textlink="">
      <xdr:nvSpPr>
        <xdr:cNvPr id="143" name="テキスト ボックス 142"/>
        <xdr:cNvSpPr txBox="1"/>
      </xdr:nvSpPr>
      <xdr:spPr>
        <a:xfrm>
          <a:off x="1719795" y="960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104628</xdr:rowOff>
    </xdr:from>
    <xdr:to>
      <xdr:col>6</xdr:col>
      <xdr:colOff>38100</xdr:colOff>
      <xdr:row>58</xdr:row>
      <xdr:rowOff>34778</xdr:rowOff>
    </xdr:to>
    <xdr:sp macro="" textlink="">
      <xdr:nvSpPr>
        <xdr:cNvPr id="144" name="楕円 143"/>
        <xdr:cNvSpPr/>
      </xdr:nvSpPr>
      <xdr:spPr>
        <a:xfrm>
          <a:off x="1079500" y="98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51305</xdr:rowOff>
    </xdr:from>
    <xdr:ext cx="599010" cy="259045"/>
    <xdr:sp macro="" textlink="">
      <xdr:nvSpPr>
        <xdr:cNvPr id="145" name="テキスト ボックス 144"/>
        <xdr:cNvSpPr txBox="1"/>
      </xdr:nvSpPr>
      <xdr:spPr>
        <a:xfrm>
          <a:off x="830795" y="965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152411</xdr:rowOff>
    </xdr:from>
    <xdr:to>
      <xdr:col>24</xdr:col>
      <xdr:colOff>63500</xdr:colOff>
      <xdr:row>76</xdr:row>
      <xdr:rowOff>153588</xdr:rowOff>
    </xdr:to>
    <xdr:cxnSp macro="">
      <xdr:nvCxnSpPr>
        <xdr:cNvPr id="170" name="直線コネクタ 169"/>
        <xdr:cNvCxnSpPr/>
      </xdr:nvCxnSpPr>
      <xdr:spPr>
        <a:xfrm>
          <a:off x="3797300" y="13182611"/>
          <a:ext cx="8382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152411</xdr:rowOff>
    </xdr:from>
    <xdr:to>
      <xdr:col>19</xdr:col>
      <xdr:colOff>177800</xdr:colOff>
      <xdr:row>77</xdr:row>
      <xdr:rowOff>14404</xdr:rowOff>
    </xdr:to>
    <xdr:cxnSp macro="">
      <xdr:nvCxnSpPr>
        <xdr:cNvPr id="173" name="直線コネクタ 172"/>
        <xdr:cNvCxnSpPr/>
      </xdr:nvCxnSpPr>
      <xdr:spPr>
        <a:xfrm flipV="1">
          <a:off x="2908300" y="13182611"/>
          <a:ext cx="889000" cy="3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14404</xdr:rowOff>
    </xdr:from>
    <xdr:to>
      <xdr:col>15</xdr:col>
      <xdr:colOff>50800</xdr:colOff>
      <xdr:row>77</xdr:row>
      <xdr:rowOff>25149</xdr:rowOff>
    </xdr:to>
    <xdr:cxnSp macro="">
      <xdr:nvCxnSpPr>
        <xdr:cNvPr id="176" name="直線コネクタ 175"/>
        <xdr:cNvCxnSpPr/>
      </xdr:nvCxnSpPr>
      <xdr:spPr>
        <a:xfrm flipV="1">
          <a:off x="2019300" y="1321605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23092</xdr:rowOff>
    </xdr:from>
    <xdr:to>
      <xdr:col>10</xdr:col>
      <xdr:colOff>114300</xdr:colOff>
      <xdr:row>77</xdr:row>
      <xdr:rowOff>25149</xdr:rowOff>
    </xdr:to>
    <xdr:cxnSp macro="">
      <xdr:nvCxnSpPr>
        <xdr:cNvPr id="179" name="直線コネクタ 178"/>
        <xdr:cNvCxnSpPr/>
      </xdr:nvCxnSpPr>
      <xdr:spPr>
        <a:xfrm>
          <a:off x="1130300" y="132247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102788</xdr:rowOff>
    </xdr:from>
    <xdr:to>
      <xdr:col>24</xdr:col>
      <xdr:colOff>114300</xdr:colOff>
      <xdr:row>77</xdr:row>
      <xdr:rowOff>32938</xdr:rowOff>
    </xdr:to>
    <xdr:sp macro="" textlink="">
      <xdr:nvSpPr>
        <xdr:cNvPr id="189" name="楕円 188"/>
        <xdr:cNvSpPr/>
      </xdr:nvSpPr>
      <xdr:spPr>
        <a:xfrm>
          <a:off x="4584700" y="131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125665</xdr:rowOff>
    </xdr:from>
    <xdr:ext cx="534377" cy="259045"/>
    <xdr:sp macro="" textlink="">
      <xdr:nvSpPr>
        <xdr:cNvPr id="190" name="維持補修費該当値テキスト"/>
        <xdr:cNvSpPr txBox="1"/>
      </xdr:nvSpPr>
      <xdr:spPr>
        <a:xfrm>
          <a:off x="4686300" y="129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101611</xdr:rowOff>
    </xdr:from>
    <xdr:to>
      <xdr:col>20</xdr:col>
      <xdr:colOff>38100</xdr:colOff>
      <xdr:row>77</xdr:row>
      <xdr:rowOff>31761</xdr:rowOff>
    </xdr:to>
    <xdr:sp macro="" textlink="">
      <xdr:nvSpPr>
        <xdr:cNvPr id="191" name="楕円 190"/>
        <xdr:cNvSpPr/>
      </xdr:nvSpPr>
      <xdr:spPr>
        <a:xfrm>
          <a:off x="3746500" y="131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48287</xdr:rowOff>
    </xdr:from>
    <xdr:ext cx="534377" cy="259045"/>
    <xdr:sp macro="" textlink="">
      <xdr:nvSpPr>
        <xdr:cNvPr id="192" name="テキスト ボックス 191"/>
        <xdr:cNvSpPr txBox="1"/>
      </xdr:nvSpPr>
      <xdr:spPr>
        <a:xfrm>
          <a:off x="3530111" y="1290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135054</xdr:rowOff>
    </xdr:from>
    <xdr:to>
      <xdr:col>15</xdr:col>
      <xdr:colOff>101600</xdr:colOff>
      <xdr:row>77</xdr:row>
      <xdr:rowOff>65204</xdr:rowOff>
    </xdr:to>
    <xdr:sp macro="" textlink="">
      <xdr:nvSpPr>
        <xdr:cNvPr id="193" name="楕円 192"/>
        <xdr:cNvSpPr/>
      </xdr:nvSpPr>
      <xdr:spPr>
        <a:xfrm>
          <a:off x="2857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81732</xdr:rowOff>
    </xdr:from>
    <xdr:ext cx="534377" cy="259045"/>
    <xdr:sp macro="" textlink="">
      <xdr:nvSpPr>
        <xdr:cNvPr id="194" name="テキスト ボックス 193"/>
        <xdr:cNvSpPr txBox="1"/>
      </xdr:nvSpPr>
      <xdr:spPr>
        <a:xfrm>
          <a:off x="2641111" y="129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145799</xdr:rowOff>
    </xdr:from>
    <xdr:to>
      <xdr:col>10</xdr:col>
      <xdr:colOff>165100</xdr:colOff>
      <xdr:row>77</xdr:row>
      <xdr:rowOff>75949</xdr:rowOff>
    </xdr:to>
    <xdr:sp macro="" textlink="">
      <xdr:nvSpPr>
        <xdr:cNvPr id="195" name="楕円 194"/>
        <xdr:cNvSpPr/>
      </xdr:nvSpPr>
      <xdr:spPr>
        <a:xfrm>
          <a:off x="1968500" y="131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92476</xdr:rowOff>
    </xdr:from>
    <xdr:ext cx="534377" cy="259045"/>
    <xdr:sp macro="" textlink="">
      <xdr:nvSpPr>
        <xdr:cNvPr id="196" name="テキスト ボックス 195"/>
        <xdr:cNvSpPr txBox="1"/>
      </xdr:nvSpPr>
      <xdr:spPr>
        <a:xfrm>
          <a:off x="1752111" y="129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143742</xdr:rowOff>
    </xdr:from>
    <xdr:to>
      <xdr:col>6</xdr:col>
      <xdr:colOff>38100</xdr:colOff>
      <xdr:row>77</xdr:row>
      <xdr:rowOff>73892</xdr:rowOff>
    </xdr:to>
    <xdr:sp macro="" textlink="">
      <xdr:nvSpPr>
        <xdr:cNvPr id="197" name="楕円 196"/>
        <xdr:cNvSpPr/>
      </xdr:nvSpPr>
      <xdr:spPr>
        <a:xfrm>
          <a:off x="1079500" y="131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90418</xdr:rowOff>
    </xdr:from>
    <xdr:ext cx="534377" cy="259045"/>
    <xdr:sp macro="" textlink="">
      <xdr:nvSpPr>
        <xdr:cNvPr id="198" name="テキスト ボックス 197"/>
        <xdr:cNvSpPr txBox="1"/>
      </xdr:nvSpPr>
      <xdr:spPr>
        <a:xfrm>
          <a:off x="863111" y="129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94475</xdr:rowOff>
    </xdr:from>
    <xdr:to>
      <xdr:col>24</xdr:col>
      <xdr:colOff>63500</xdr:colOff>
      <xdr:row>93</xdr:row>
      <xdr:rowOff>48785</xdr:rowOff>
    </xdr:to>
    <xdr:cxnSp macro="">
      <xdr:nvCxnSpPr>
        <xdr:cNvPr id="231" name="直線コネクタ 230"/>
        <xdr:cNvCxnSpPr/>
      </xdr:nvCxnSpPr>
      <xdr:spPr>
        <a:xfrm flipV="1">
          <a:off x="3797300" y="15867875"/>
          <a:ext cx="838200" cy="12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48785</xdr:rowOff>
    </xdr:from>
    <xdr:to>
      <xdr:col>19</xdr:col>
      <xdr:colOff>177800</xdr:colOff>
      <xdr:row>93</xdr:row>
      <xdr:rowOff>110306</xdr:rowOff>
    </xdr:to>
    <xdr:cxnSp macro="">
      <xdr:nvCxnSpPr>
        <xdr:cNvPr id="234" name="直線コネクタ 233"/>
        <xdr:cNvCxnSpPr/>
      </xdr:nvCxnSpPr>
      <xdr:spPr>
        <a:xfrm flipV="1">
          <a:off x="2908300" y="15993635"/>
          <a:ext cx="889000" cy="6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110306</xdr:rowOff>
    </xdr:from>
    <xdr:to>
      <xdr:col>15</xdr:col>
      <xdr:colOff>50800</xdr:colOff>
      <xdr:row>95</xdr:row>
      <xdr:rowOff>8807</xdr:rowOff>
    </xdr:to>
    <xdr:cxnSp macro="">
      <xdr:nvCxnSpPr>
        <xdr:cNvPr id="237" name="直線コネクタ 236"/>
        <xdr:cNvCxnSpPr/>
      </xdr:nvCxnSpPr>
      <xdr:spPr>
        <a:xfrm flipV="1">
          <a:off x="2019300" y="16055156"/>
          <a:ext cx="889000" cy="24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8807</xdr:rowOff>
    </xdr:from>
    <xdr:to>
      <xdr:col>10</xdr:col>
      <xdr:colOff>114300</xdr:colOff>
      <xdr:row>95</xdr:row>
      <xdr:rowOff>75521</xdr:rowOff>
    </xdr:to>
    <xdr:cxnSp macro="">
      <xdr:nvCxnSpPr>
        <xdr:cNvPr id="240" name="直線コネクタ 239"/>
        <xdr:cNvCxnSpPr/>
      </xdr:nvCxnSpPr>
      <xdr:spPr>
        <a:xfrm flipV="1">
          <a:off x="1130300" y="16296557"/>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43675</xdr:rowOff>
    </xdr:from>
    <xdr:to>
      <xdr:col>24</xdr:col>
      <xdr:colOff>114300</xdr:colOff>
      <xdr:row>92</xdr:row>
      <xdr:rowOff>145275</xdr:rowOff>
    </xdr:to>
    <xdr:sp macro="" textlink="">
      <xdr:nvSpPr>
        <xdr:cNvPr id="250" name="楕円 249"/>
        <xdr:cNvSpPr/>
      </xdr:nvSpPr>
      <xdr:spPr>
        <a:xfrm>
          <a:off x="4584700" y="158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66552</xdr:rowOff>
    </xdr:from>
    <xdr:ext cx="599010" cy="259045"/>
    <xdr:sp macro="" textlink="">
      <xdr:nvSpPr>
        <xdr:cNvPr id="251" name="扶助費該当値テキスト"/>
        <xdr:cNvSpPr txBox="1"/>
      </xdr:nvSpPr>
      <xdr:spPr>
        <a:xfrm>
          <a:off x="4686300" y="1566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169435</xdr:rowOff>
    </xdr:from>
    <xdr:to>
      <xdr:col>20</xdr:col>
      <xdr:colOff>38100</xdr:colOff>
      <xdr:row>93</xdr:row>
      <xdr:rowOff>99585</xdr:rowOff>
    </xdr:to>
    <xdr:sp macro="" textlink="">
      <xdr:nvSpPr>
        <xdr:cNvPr id="252" name="楕円 251"/>
        <xdr:cNvSpPr/>
      </xdr:nvSpPr>
      <xdr:spPr>
        <a:xfrm>
          <a:off x="3746500" y="159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116112</xdr:rowOff>
    </xdr:from>
    <xdr:ext cx="599010" cy="259045"/>
    <xdr:sp macro="" textlink="">
      <xdr:nvSpPr>
        <xdr:cNvPr id="253" name="テキスト ボックス 252"/>
        <xdr:cNvSpPr txBox="1"/>
      </xdr:nvSpPr>
      <xdr:spPr>
        <a:xfrm>
          <a:off x="3497795" y="157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59506</xdr:rowOff>
    </xdr:from>
    <xdr:to>
      <xdr:col>15</xdr:col>
      <xdr:colOff>101600</xdr:colOff>
      <xdr:row>93</xdr:row>
      <xdr:rowOff>161106</xdr:rowOff>
    </xdr:to>
    <xdr:sp macro="" textlink="">
      <xdr:nvSpPr>
        <xdr:cNvPr id="254" name="楕円 253"/>
        <xdr:cNvSpPr/>
      </xdr:nvSpPr>
      <xdr:spPr>
        <a:xfrm>
          <a:off x="2857500" y="160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6183</xdr:rowOff>
    </xdr:from>
    <xdr:ext cx="599010" cy="259045"/>
    <xdr:sp macro="" textlink="">
      <xdr:nvSpPr>
        <xdr:cNvPr id="255" name="テキスト ボックス 254"/>
        <xdr:cNvSpPr txBox="1"/>
      </xdr:nvSpPr>
      <xdr:spPr>
        <a:xfrm>
          <a:off x="2608795" y="1577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129457</xdr:rowOff>
    </xdr:from>
    <xdr:to>
      <xdr:col>10</xdr:col>
      <xdr:colOff>165100</xdr:colOff>
      <xdr:row>95</xdr:row>
      <xdr:rowOff>59607</xdr:rowOff>
    </xdr:to>
    <xdr:sp macro="" textlink="">
      <xdr:nvSpPr>
        <xdr:cNvPr id="256" name="楕円 255"/>
        <xdr:cNvSpPr/>
      </xdr:nvSpPr>
      <xdr:spPr>
        <a:xfrm>
          <a:off x="1968500" y="162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76134</xdr:rowOff>
    </xdr:from>
    <xdr:ext cx="534377" cy="259045"/>
    <xdr:sp macro="" textlink="">
      <xdr:nvSpPr>
        <xdr:cNvPr id="257" name="テキスト ボックス 256"/>
        <xdr:cNvSpPr txBox="1"/>
      </xdr:nvSpPr>
      <xdr:spPr>
        <a:xfrm>
          <a:off x="1752111" y="1602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24721</xdr:rowOff>
    </xdr:from>
    <xdr:to>
      <xdr:col>6</xdr:col>
      <xdr:colOff>38100</xdr:colOff>
      <xdr:row>95</xdr:row>
      <xdr:rowOff>126321</xdr:rowOff>
    </xdr:to>
    <xdr:sp macro="" textlink="">
      <xdr:nvSpPr>
        <xdr:cNvPr id="258" name="楕円 257"/>
        <xdr:cNvSpPr/>
      </xdr:nvSpPr>
      <xdr:spPr>
        <a:xfrm>
          <a:off x="1079500" y="163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142848</xdr:rowOff>
    </xdr:from>
    <xdr:ext cx="534377" cy="259045"/>
    <xdr:sp macro="" textlink="">
      <xdr:nvSpPr>
        <xdr:cNvPr id="259" name="テキスト ボックス 258"/>
        <xdr:cNvSpPr txBox="1"/>
      </xdr:nvSpPr>
      <xdr:spPr>
        <a:xfrm>
          <a:off x="863111" y="160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164797</xdr:rowOff>
    </xdr:from>
    <xdr:to>
      <xdr:col>55</xdr:col>
      <xdr:colOff>0</xdr:colOff>
      <xdr:row>37</xdr:row>
      <xdr:rowOff>164952</xdr:rowOff>
    </xdr:to>
    <xdr:cxnSp macro="">
      <xdr:nvCxnSpPr>
        <xdr:cNvPr id="290" name="直線コネクタ 289"/>
        <xdr:cNvCxnSpPr/>
      </xdr:nvCxnSpPr>
      <xdr:spPr>
        <a:xfrm>
          <a:off x="9639300" y="6508447"/>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19241</xdr:rowOff>
    </xdr:from>
    <xdr:to>
      <xdr:col>50</xdr:col>
      <xdr:colOff>114300</xdr:colOff>
      <xdr:row>37</xdr:row>
      <xdr:rowOff>164797</xdr:rowOff>
    </xdr:to>
    <xdr:cxnSp macro="">
      <xdr:nvCxnSpPr>
        <xdr:cNvPr id="293" name="直線コネクタ 292"/>
        <xdr:cNvCxnSpPr/>
      </xdr:nvCxnSpPr>
      <xdr:spPr>
        <a:xfrm>
          <a:off x="8750300" y="6362891"/>
          <a:ext cx="889000" cy="1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19241</xdr:rowOff>
    </xdr:from>
    <xdr:to>
      <xdr:col>45</xdr:col>
      <xdr:colOff>177800</xdr:colOff>
      <xdr:row>37</xdr:row>
      <xdr:rowOff>165716</xdr:rowOff>
    </xdr:to>
    <xdr:cxnSp macro="">
      <xdr:nvCxnSpPr>
        <xdr:cNvPr id="296" name="直線コネクタ 295"/>
        <xdr:cNvCxnSpPr/>
      </xdr:nvCxnSpPr>
      <xdr:spPr>
        <a:xfrm flipV="1">
          <a:off x="7861300" y="6362891"/>
          <a:ext cx="889000" cy="1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165716</xdr:rowOff>
    </xdr:from>
    <xdr:to>
      <xdr:col>41</xdr:col>
      <xdr:colOff>50800</xdr:colOff>
      <xdr:row>38</xdr:row>
      <xdr:rowOff>26020</xdr:rowOff>
    </xdr:to>
    <xdr:cxnSp macro="">
      <xdr:nvCxnSpPr>
        <xdr:cNvPr id="299" name="直線コネクタ 298"/>
        <xdr:cNvCxnSpPr/>
      </xdr:nvCxnSpPr>
      <xdr:spPr>
        <a:xfrm flipV="1">
          <a:off x="6972300" y="6509366"/>
          <a:ext cx="889000" cy="3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114152</xdr:rowOff>
    </xdr:from>
    <xdr:to>
      <xdr:col>55</xdr:col>
      <xdr:colOff>50800</xdr:colOff>
      <xdr:row>38</xdr:row>
      <xdr:rowOff>44302</xdr:rowOff>
    </xdr:to>
    <xdr:sp macro="" textlink="">
      <xdr:nvSpPr>
        <xdr:cNvPr id="309" name="楕円 308"/>
        <xdr:cNvSpPr/>
      </xdr:nvSpPr>
      <xdr:spPr>
        <a:xfrm>
          <a:off x="10426700" y="64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92579</xdr:rowOff>
    </xdr:from>
    <xdr:ext cx="599010" cy="259045"/>
    <xdr:sp macro="" textlink="">
      <xdr:nvSpPr>
        <xdr:cNvPr id="310" name="補助費等該当値テキスト"/>
        <xdr:cNvSpPr txBox="1"/>
      </xdr:nvSpPr>
      <xdr:spPr>
        <a:xfrm>
          <a:off x="10528300" y="64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113997</xdr:rowOff>
    </xdr:from>
    <xdr:to>
      <xdr:col>50</xdr:col>
      <xdr:colOff>165100</xdr:colOff>
      <xdr:row>38</xdr:row>
      <xdr:rowOff>44147</xdr:rowOff>
    </xdr:to>
    <xdr:sp macro="" textlink="">
      <xdr:nvSpPr>
        <xdr:cNvPr id="311" name="楕円 310"/>
        <xdr:cNvSpPr/>
      </xdr:nvSpPr>
      <xdr:spPr>
        <a:xfrm>
          <a:off x="9588500" y="6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35274</xdr:rowOff>
    </xdr:from>
    <xdr:ext cx="599010" cy="259045"/>
    <xdr:sp macro="" textlink="">
      <xdr:nvSpPr>
        <xdr:cNvPr id="312" name="テキスト ボックス 311"/>
        <xdr:cNvSpPr txBox="1"/>
      </xdr:nvSpPr>
      <xdr:spPr>
        <a:xfrm>
          <a:off x="9339795" y="655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139891</xdr:rowOff>
    </xdr:from>
    <xdr:to>
      <xdr:col>46</xdr:col>
      <xdr:colOff>38100</xdr:colOff>
      <xdr:row>37</xdr:row>
      <xdr:rowOff>70041</xdr:rowOff>
    </xdr:to>
    <xdr:sp macro="" textlink="">
      <xdr:nvSpPr>
        <xdr:cNvPr id="313" name="楕円 312"/>
        <xdr:cNvSpPr/>
      </xdr:nvSpPr>
      <xdr:spPr>
        <a:xfrm>
          <a:off x="8699500" y="63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86568</xdr:rowOff>
    </xdr:from>
    <xdr:ext cx="599010" cy="259045"/>
    <xdr:sp macro="" textlink="">
      <xdr:nvSpPr>
        <xdr:cNvPr id="314" name="テキスト ボックス 313"/>
        <xdr:cNvSpPr txBox="1"/>
      </xdr:nvSpPr>
      <xdr:spPr>
        <a:xfrm>
          <a:off x="8450795" y="608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114916</xdr:rowOff>
    </xdr:from>
    <xdr:to>
      <xdr:col>41</xdr:col>
      <xdr:colOff>101600</xdr:colOff>
      <xdr:row>38</xdr:row>
      <xdr:rowOff>45066</xdr:rowOff>
    </xdr:to>
    <xdr:sp macro="" textlink="">
      <xdr:nvSpPr>
        <xdr:cNvPr id="315" name="楕円 314"/>
        <xdr:cNvSpPr/>
      </xdr:nvSpPr>
      <xdr:spPr>
        <a:xfrm>
          <a:off x="7810500" y="64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36193</xdr:rowOff>
    </xdr:from>
    <xdr:ext cx="599010" cy="259045"/>
    <xdr:sp macro="" textlink="">
      <xdr:nvSpPr>
        <xdr:cNvPr id="316" name="テキスト ボックス 315"/>
        <xdr:cNvSpPr txBox="1"/>
      </xdr:nvSpPr>
      <xdr:spPr>
        <a:xfrm>
          <a:off x="7561795" y="6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146671</xdr:rowOff>
    </xdr:from>
    <xdr:to>
      <xdr:col>36</xdr:col>
      <xdr:colOff>165100</xdr:colOff>
      <xdr:row>38</xdr:row>
      <xdr:rowOff>76820</xdr:rowOff>
    </xdr:to>
    <xdr:sp macro="" textlink="">
      <xdr:nvSpPr>
        <xdr:cNvPr id="317" name="楕円 316"/>
        <xdr:cNvSpPr/>
      </xdr:nvSpPr>
      <xdr:spPr>
        <a:xfrm>
          <a:off x="6921500" y="6490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67947</xdr:rowOff>
    </xdr:from>
    <xdr:ext cx="599010" cy="259045"/>
    <xdr:sp macro="" textlink="">
      <xdr:nvSpPr>
        <xdr:cNvPr id="318" name="テキスト ボックス 317"/>
        <xdr:cNvSpPr txBox="1"/>
      </xdr:nvSpPr>
      <xdr:spPr>
        <a:xfrm>
          <a:off x="6672795" y="658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29804</xdr:rowOff>
    </xdr:from>
    <xdr:to>
      <xdr:col>55</xdr:col>
      <xdr:colOff>0</xdr:colOff>
      <xdr:row>58</xdr:row>
      <xdr:rowOff>8677</xdr:rowOff>
    </xdr:to>
    <xdr:cxnSp macro="">
      <xdr:nvCxnSpPr>
        <xdr:cNvPr id="345" name="直線コネクタ 344"/>
        <xdr:cNvCxnSpPr/>
      </xdr:nvCxnSpPr>
      <xdr:spPr>
        <a:xfrm>
          <a:off x="9639300" y="9802454"/>
          <a:ext cx="838200" cy="1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29804</xdr:rowOff>
    </xdr:from>
    <xdr:to>
      <xdr:col>50</xdr:col>
      <xdr:colOff>114300</xdr:colOff>
      <xdr:row>58</xdr:row>
      <xdr:rowOff>29621</xdr:rowOff>
    </xdr:to>
    <xdr:cxnSp macro="">
      <xdr:nvCxnSpPr>
        <xdr:cNvPr id="348" name="直線コネクタ 347"/>
        <xdr:cNvCxnSpPr/>
      </xdr:nvCxnSpPr>
      <xdr:spPr>
        <a:xfrm flipV="1">
          <a:off x="8750300" y="9802454"/>
          <a:ext cx="889000" cy="1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156379</xdr:rowOff>
    </xdr:from>
    <xdr:to>
      <xdr:col>45</xdr:col>
      <xdr:colOff>177800</xdr:colOff>
      <xdr:row>58</xdr:row>
      <xdr:rowOff>29621</xdr:rowOff>
    </xdr:to>
    <xdr:cxnSp macro="">
      <xdr:nvCxnSpPr>
        <xdr:cNvPr id="351" name="直線コネクタ 350"/>
        <xdr:cNvCxnSpPr/>
      </xdr:nvCxnSpPr>
      <xdr:spPr>
        <a:xfrm>
          <a:off x="7861300" y="9929029"/>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101710</xdr:rowOff>
    </xdr:from>
    <xdr:to>
      <xdr:col>41</xdr:col>
      <xdr:colOff>50800</xdr:colOff>
      <xdr:row>57</xdr:row>
      <xdr:rowOff>156379</xdr:rowOff>
    </xdr:to>
    <xdr:cxnSp macro="">
      <xdr:nvCxnSpPr>
        <xdr:cNvPr id="354" name="直線コネクタ 353"/>
        <xdr:cNvCxnSpPr/>
      </xdr:nvCxnSpPr>
      <xdr:spPr>
        <a:xfrm>
          <a:off x="6972300" y="9874360"/>
          <a:ext cx="889000" cy="5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129327</xdr:rowOff>
    </xdr:from>
    <xdr:to>
      <xdr:col>55</xdr:col>
      <xdr:colOff>50800</xdr:colOff>
      <xdr:row>58</xdr:row>
      <xdr:rowOff>59477</xdr:rowOff>
    </xdr:to>
    <xdr:sp macro="" textlink="">
      <xdr:nvSpPr>
        <xdr:cNvPr id="364" name="楕円 363"/>
        <xdr:cNvSpPr/>
      </xdr:nvSpPr>
      <xdr:spPr>
        <a:xfrm>
          <a:off x="10426700" y="99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150454</xdr:rowOff>
    </xdr:from>
    <xdr:to>
      <xdr:col>50</xdr:col>
      <xdr:colOff>165100</xdr:colOff>
      <xdr:row>57</xdr:row>
      <xdr:rowOff>80604</xdr:rowOff>
    </xdr:to>
    <xdr:sp macro="" textlink="">
      <xdr:nvSpPr>
        <xdr:cNvPr id="366" name="楕円 365"/>
        <xdr:cNvSpPr/>
      </xdr:nvSpPr>
      <xdr:spPr>
        <a:xfrm>
          <a:off x="9588500" y="97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97131</xdr:rowOff>
    </xdr:from>
    <xdr:ext cx="599010" cy="259045"/>
    <xdr:sp macro="" textlink="">
      <xdr:nvSpPr>
        <xdr:cNvPr id="367" name="テキスト ボックス 366"/>
        <xdr:cNvSpPr txBox="1"/>
      </xdr:nvSpPr>
      <xdr:spPr>
        <a:xfrm>
          <a:off x="9339795" y="95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150271</xdr:rowOff>
    </xdr:from>
    <xdr:to>
      <xdr:col>46</xdr:col>
      <xdr:colOff>38100</xdr:colOff>
      <xdr:row>58</xdr:row>
      <xdr:rowOff>80421</xdr:rowOff>
    </xdr:to>
    <xdr:sp macro="" textlink="">
      <xdr:nvSpPr>
        <xdr:cNvPr id="368" name="楕円 367"/>
        <xdr:cNvSpPr/>
      </xdr:nvSpPr>
      <xdr:spPr>
        <a:xfrm>
          <a:off x="8699500" y="99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71548</xdr:rowOff>
    </xdr:from>
    <xdr:ext cx="599010" cy="259045"/>
    <xdr:sp macro="" textlink="">
      <xdr:nvSpPr>
        <xdr:cNvPr id="369" name="テキスト ボックス 368"/>
        <xdr:cNvSpPr txBox="1"/>
      </xdr:nvSpPr>
      <xdr:spPr>
        <a:xfrm>
          <a:off x="8450795" y="1001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105579</xdr:rowOff>
    </xdr:from>
    <xdr:to>
      <xdr:col>41</xdr:col>
      <xdr:colOff>101600</xdr:colOff>
      <xdr:row>58</xdr:row>
      <xdr:rowOff>35729</xdr:rowOff>
    </xdr:to>
    <xdr:sp macro="" textlink="">
      <xdr:nvSpPr>
        <xdr:cNvPr id="370" name="楕円 369"/>
        <xdr:cNvSpPr/>
      </xdr:nvSpPr>
      <xdr:spPr>
        <a:xfrm>
          <a:off x="7810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52256</xdr:rowOff>
    </xdr:from>
    <xdr:ext cx="599010" cy="259045"/>
    <xdr:sp macro="" textlink="">
      <xdr:nvSpPr>
        <xdr:cNvPr id="371" name="テキスト ボックス 370"/>
        <xdr:cNvSpPr txBox="1"/>
      </xdr:nvSpPr>
      <xdr:spPr>
        <a:xfrm>
          <a:off x="7561795" y="965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50910</xdr:rowOff>
    </xdr:from>
    <xdr:to>
      <xdr:col>36</xdr:col>
      <xdr:colOff>165100</xdr:colOff>
      <xdr:row>57</xdr:row>
      <xdr:rowOff>152510</xdr:rowOff>
    </xdr:to>
    <xdr:sp macro="" textlink="">
      <xdr:nvSpPr>
        <xdr:cNvPr id="372" name="楕円 371"/>
        <xdr:cNvSpPr/>
      </xdr:nvSpPr>
      <xdr:spPr>
        <a:xfrm>
          <a:off x="6921500" y="9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169037</xdr:rowOff>
    </xdr:from>
    <xdr:ext cx="599010" cy="259045"/>
    <xdr:sp macro="" textlink="">
      <xdr:nvSpPr>
        <xdr:cNvPr id="373" name="テキスト ボックス 372"/>
        <xdr:cNvSpPr txBox="1"/>
      </xdr:nvSpPr>
      <xdr:spPr>
        <a:xfrm>
          <a:off x="6672795" y="959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103524</xdr:rowOff>
    </xdr:from>
    <xdr:to>
      <xdr:col>55</xdr:col>
      <xdr:colOff>0</xdr:colOff>
      <xdr:row>78</xdr:row>
      <xdr:rowOff>170610</xdr:rowOff>
    </xdr:to>
    <xdr:cxnSp macro="">
      <xdr:nvCxnSpPr>
        <xdr:cNvPr id="404" name="直線コネクタ 403"/>
        <xdr:cNvCxnSpPr/>
      </xdr:nvCxnSpPr>
      <xdr:spPr>
        <a:xfrm flipV="1">
          <a:off x="9639300" y="13476624"/>
          <a:ext cx="838200" cy="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170610</xdr:rowOff>
    </xdr:from>
    <xdr:to>
      <xdr:col>50</xdr:col>
      <xdr:colOff>114300</xdr:colOff>
      <xdr:row>79</xdr:row>
      <xdr:rowOff>69087</xdr:rowOff>
    </xdr:to>
    <xdr:cxnSp macro="">
      <xdr:nvCxnSpPr>
        <xdr:cNvPr id="407" name="直線コネクタ 406"/>
        <xdr:cNvCxnSpPr/>
      </xdr:nvCxnSpPr>
      <xdr:spPr>
        <a:xfrm flipV="1">
          <a:off x="8750300" y="13543710"/>
          <a:ext cx="889000" cy="6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36260</xdr:rowOff>
    </xdr:from>
    <xdr:to>
      <xdr:col>45</xdr:col>
      <xdr:colOff>177800</xdr:colOff>
      <xdr:row>79</xdr:row>
      <xdr:rowOff>69087</xdr:rowOff>
    </xdr:to>
    <xdr:cxnSp macro="">
      <xdr:nvCxnSpPr>
        <xdr:cNvPr id="410" name="直線コネクタ 409"/>
        <xdr:cNvCxnSpPr/>
      </xdr:nvCxnSpPr>
      <xdr:spPr>
        <a:xfrm>
          <a:off x="7861300" y="13580810"/>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52724</xdr:rowOff>
    </xdr:from>
    <xdr:to>
      <xdr:col>55</xdr:col>
      <xdr:colOff>50800</xdr:colOff>
      <xdr:row>78</xdr:row>
      <xdr:rowOff>154324</xdr:rowOff>
    </xdr:to>
    <xdr:sp macro="" textlink="">
      <xdr:nvSpPr>
        <xdr:cNvPr id="420" name="楕円 419"/>
        <xdr:cNvSpPr/>
      </xdr:nvSpPr>
      <xdr:spPr>
        <a:xfrm>
          <a:off x="10426700" y="134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75601</xdr:rowOff>
    </xdr:from>
    <xdr:ext cx="599010" cy="259045"/>
    <xdr:sp macro="" textlink="">
      <xdr:nvSpPr>
        <xdr:cNvPr id="421" name="普通建設事業費 （ うち新規整備　）該当値テキスト"/>
        <xdr:cNvSpPr txBox="1"/>
      </xdr:nvSpPr>
      <xdr:spPr>
        <a:xfrm>
          <a:off x="10528300" y="1327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119810</xdr:rowOff>
    </xdr:from>
    <xdr:to>
      <xdr:col>50</xdr:col>
      <xdr:colOff>165100</xdr:colOff>
      <xdr:row>79</xdr:row>
      <xdr:rowOff>49960</xdr:rowOff>
    </xdr:to>
    <xdr:sp macro="" textlink="">
      <xdr:nvSpPr>
        <xdr:cNvPr id="422" name="楕円 421"/>
        <xdr:cNvSpPr/>
      </xdr:nvSpPr>
      <xdr:spPr>
        <a:xfrm>
          <a:off x="9588500" y="134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41087</xdr:rowOff>
    </xdr:from>
    <xdr:ext cx="534377" cy="259045"/>
    <xdr:sp macro="" textlink="">
      <xdr:nvSpPr>
        <xdr:cNvPr id="423" name="テキスト ボックス 422"/>
        <xdr:cNvSpPr txBox="1"/>
      </xdr:nvSpPr>
      <xdr:spPr>
        <a:xfrm>
          <a:off x="9372111" y="135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18287</xdr:rowOff>
    </xdr:from>
    <xdr:to>
      <xdr:col>46</xdr:col>
      <xdr:colOff>38100</xdr:colOff>
      <xdr:row>79</xdr:row>
      <xdr:rowOff>119887</xdr:rowOff>
    </xdr:to>
    <xdr:sp macro="" textlink="">
      <xdr:nvSpPr>
        <xdr:cNvPr id="424" name="楕円 423"/>
        <xdr:cNvSpPr/>
      </xdr:nvSpPr>
      <xdr:spPr>
        <a:xfrm>
          <a:off x="8699500" y="13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111014</xdr:rowOff>
    </xdr:from>
    <xdr:ext cx="534377" cy="259045"/>
    <xdr:sp macro="" textlink="">
      <xdr:nvSpPr>
        <xdr:cNvPr id="425" name="テキスト ボックス 424"/>
        <xdr:cNvSpPr txBox="1"/>
      </xdr:nvSpPr>
      <xdr:spPr>
        <a:xfrm>
          <a:off x="8483111" y="136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156910</xdr:rowOff>
    </xdr:from>
    <xdr:to>
      <xdr:col>41</xdr:col>
      <xdr:colOff>101600</xdr:colOff>
      <xdr:row>79</xdr:row>
      <xdr:rowOff>87060</xdr:rowOff>
    </xdr:to>
    <xdr:sp macro="" textlink="">
      <xdr:nvSpPr>
        <xdr:cNvPr id="426" name="楕円 425"/>
        <xdr:cNvSpPr/>
      </xdr:nvSpPr>
      <xdr:spPr>
        <a:xfrm>
          <a:off x="7810500" y="135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78187</xdr:rowOff>
    </xdr:from>
    <xdr:ext cx="534377" cy="259045"/>
    <xdr:sp macro="" textlink="">
      <xdr:nvSpPr>
        <xdr:cNvPr id="427" name="テキスト ボックス 426"/>
        <xdr:cNvSpPr txBox="1"/>
      </xdr:nvSpPr>
      <xdr:spPr>
        <a:xfrm>
          <a:off x="7594111" y="136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132700</xdr:rowOff>
    </xdr:from>
    <xdr:to>
      <xdr:col>55</xdr:col>
      <xdr:colOff>0</xdr:colOff>
      <xdr:row>97</xdr:row>
      <xdr:rowOff>139661</xdr:rowOff>
    </xdr:to>
    <xdr:cxnSp macro="">
      <xdr:nvCxnSpPr>
        <xdr:cNvPr id="452" name="直線コネクタ 451"/>
        <xdr:cNvCxnSpPr/>
      </xdr:nvCxnSpPr>
      <xdr:spPr>
        <a:xfrm>
          <a:off x="9639300" y="16591900"/>
          <a:ext cx="838200" cy="17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132700</xdr:rowOff>
    </xdr:from>
    <xdr:to>
      <xdr:col>50</xdr:col>
      <xdr:colOff>114300</xdr:colOff>
      <xdr:row>97</xdr:row>
      <xdr:rowOff>131046</xdr:rowOff>
    </xdr:to>
    <xdr:cxnSp macro="">
      <xdr:nvCxnSpPr>
        <xdr:cNvPr id="455" name="直線コネクタ 454"/>
        <xdr:cNvCxnSpPr/>
      </xdr:nvCxnSpPr>
      <xdr:spPr>
        <a:xfrm flipV="1">
          <a:off x="8750300" y="16591900"/>
          <a:ext cx="889000" cy="16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59224</xdr:rowOff>
    </xdr:from>
    <xdr:to>
      <xdr:col>45</xdr:col>
      <xdr:colOff>177800</xdr:colOff>
      <xdr:row>97</xdr:row>
      <xdr:rowOff>131046</xdr:rowOff>
    </xdr:to>
    <xdr:cxnSp macro="">
      <xdr:nvCxnSpPr>
        <xdr:cNvPr id="458" name="直線コネクタ 457"/>
        <xdr:cNvCxnSpPr/>
      </xdr:nvCxnSpPr>
      <xdr:spPr>
        <a:xfrm>
          <a:off x="7861300" y="16689874"/>
          <a:ext cx="889000" cy="7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88861</xdr:rowOff>
    </xdr:from>
    <xdr:to>
      <xdr:col>55</xdr:col>
      <xdr:colOff>50800</xdr:colOff>
      <xdr:row>98</xdr:row>
      <xdr:rowOff>19011</xdr:rowOff>
    </xdr:to>
    <xdr:sp macro="" textlink="">
      <xdr:nvSpPr>
        <xdr:cNvPr id="468" name="楕円 467"/>
        <xdr:cNvSpPr/>
      </xdr:nvSpPr>
      <xdr:spPr>
        <a:xfrm>
          <a:off x="10426700" y="167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81900</xdr:rowOff>
    </xdr:from>
    <xdr:to>
      <xdr:col>50</xdr:col>
      <xdr:colOff>165100</xdr:colOff>
      <xdr:row>97</xdr:row>
      <xdr:rowOff>12050</xdr:rowOff>
    </xdr:to>
    <xdr:sp macro="" textlink="">
      <xdr:nvSpPr>
        <xdr:cNvPr id="470" name="楕円 469"/>
        <xdr:cNvSpPr/>
      </xdr:nvSpPr>
      <xdr:spPr>
        <a:xfrm>
          <a:off x="9588500" y="165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28577</xdr:rowOff>
    </xdr:from>
    <xdr:ext cx="599010" cy="259045"/>
    <xdr:sp macro="" textlink="">
      <xdr:nvSpPr>
        <xdr:cNvPr id="471" name="テキスト ボックス 470"/>
        <xdr:cNvSpPr txBox="1"/>
      </xdr:nvSpPr>
      <xdr:spPr>
        <a:xfrm>
          <a:off x="9339795" y="1631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80246</xdr:rowOff>
    </xdr:from>
    <xdr:to>
      <xdr:col>46</xdr:col>
      <xdr:colOff>38100</xdr:colOff>
      <xdr:row>98</xdr:row>
      <xdr:rowOff>10396</xdr:rowOff>
    </xdr:to>
    <xdr:sp macro="" textlink="">
      <xdr:nvSpPr>
        <xdr:cNvPr id="472" name="楕円 471"/>
        <xdr:cNvSpPr/>
      </xdr:nvSpPr>
      <xdr:spPr>
        <a:xfrm>
          <a:off x="8699500" y="167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1523</xdr:rowOff>
    </xdr:from>
    <xdr:ext cx="599010" cy="259045"/>
    <xdr:sp macro="" textlink="">
      <xdr:nvSpPr>
        <xdr:cNvPr id="473" name="テキスト ボックス 472"/>
        <xdr:cNvSpPr txBox="1"/>
      </xdr:nvSpPr>
      <xdr:spPr>
        <a:xfrm>
          <a:off x="8450795" y="1680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8424</xdr:rowOff>
    </xdr:from>
    <xdr:to>
      <xdr:col>41</xdr:col>
      <xdr:colOff>101600</xdr:colOff>
      <xdr:row>97</xdr:row>
      <xdr:rowOff>110024</xdr:rowOff>
    </xdr:to>
    <xdr:sp macro="" textlink="">
      <xdr:nvSpPr>
        <xdr:cNvPr id="474" name="楕円 473"/>
        <xdr:cNvSpPr/>
      </xdr:nvSpPr>
      <xdr:spPr>
        <a:xfrm>
          <a:off x="7810500" y="166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126551</xdr:rowOff>
    </xdr:from>
    <xdr:ext cx="599010" cy="259045"/>
    <xdr:sp macro="" textlink="">
      <xdr:nvSpPr>
        <xdr:cNvPr id="475" name="テキスト ボックス 474"/>
        <xdr:cNvSpPr txBox="1"/>
      </xdr:nvSpPr>
      <xdr:spPr>
        <a:xfrm>
          <a:off x="7561795" y="1641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23960</xdr:rowOff>
    </xdr:from>
    <xdr:to>
      <xdr:col>85</xdr:col>
      <xdr:colOff>127000</xdr:colOff>
      <xdr:row>39</xdr:row>
      <xdr:rowOff>35367</xdr:rowOff>
    </xdr:to>
    <xdr:cxnSp macro="">
      <xdr:nvCxnSpPr>
        <xdr:cNvPr id="504" name="直線コネクタ 503"/>
        <xdr:cNvCxnSpPr/>
      </xdr:nvCxnSpPr>
      <xdr:spPr>
        <a:xfrm flipV="1">
          <a:off x="15481300" y="6710510"/>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35367</xdr:rowOff>
    </xdr:from>
    <xdr:to>
      <xdr:col>81</xdr:col>
      <xdr:colOff>50800</xdr:colOff>
      <xdr:row>39</xdr:row>
      <xdr:rowOff>44450</xdr:rowOff>
    </xdr:to>
    <xdr:cxnSp macro="">
      <xdr:nvCxnSpPr>
        <xdr:cNvPr id="507" name="直線コネクタ 506"/>
        <xdr:cNvCxnSpPr/>
      </xdr:nvCxnSpPr>
      <xdr:spPr>
        <a:xfrm flipV="1">
          <a:off x="14592300" y="6721917"/>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144610</xdr:rowOff>
    </xdr:from>
    <xdr:to>
      <xdr:col>85</xdr:col>
      <xdr:colOff>177800</xdr:colOff>
      <xdr:row>39</xdr:row>
      <xdr:rowOff>74760</xdr:rowOff>
    </xdr:to>
    <xdr:sp macro="" textlink="">
      <xdr:nvSpPr>
        <xdr:cNvPr id="523" name="楕円 522"/>
        <xdr:cNvSpPr/>
      </xdr:nvSpPr>
      <xdr:spPr>
        <a:xfrm>
          <a:off x="16268700" y="66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156017</xdr:rowOff>
    </xdr:from>
    <xdr:to>
      <xdr:col>81</xdr:col>
      <xdr:colOff>101600</xdr:colOff>
      <xdr:row>39</xdr:row>
      <xdr:rowOff>86167</xdr:rowOff>
    </xdr:to>
    <xdr:sp macro="" textlink="">
      <xdr:nvSpPr>
        <xdr:cNvPr id="525" name="楕円 524"/>
        <xdr:cNvSpPr/>
      </xdr:nvSpPr>
      <xdr:spPr>
        <a:xfrm>
          <a:off x="15430500" y="6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77294</xdr:rowOff>
    </xdr:from>
    <xdr:ext cx="469744" cy="259045"/>
    <xdr:sp macro="" textlink="">
      <xdr:nvSpPr>
        <xdr:cNvPr id="526" name="テキスト ボックス 525"/>
        <xdr:cNvSpPr txBox="1"/>
      </xdr:nvSpPr>
      <xdr:spPr>
        <a:xfrm>
          <a:off x="15246428" y="67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47895</xdr:rowOff>
    </xdr:from>
    <xdr:to>
      <xdr:col>85</xdr:col>
      <xdr:colOff>127000</xdr:colOff>
      <xdr:row>77</xdr:row>
      <xdr:rowOff>71211</xdr:rowOff>
    </xdr:to>
    <xdr:cxnSp macro="">
      <xdr:nvCxnSpPr>
        <xdr:cNvPr id="616" name="直線コネクタ 615"/>
        <xdr:cNvCxnSpPr/>
      </xdr:nvCxnSpPr>
      <xdr:spPr>
        <a:xfrm>
          <a:off x="15481300" y="13249545"/>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47895</xdr:rowOff>
    </xdr:from>
    <xdr:to>
      <xdr:col>81</xdr:col>
      <xdr:colOff>50800</xdr:colOff>
      <xdr:row>77</xdr:row>
      <xdr:rowOff>60004</xdr:rowOff>
    </xdr:to>
    <xdr:cxnSp macro="">
      <xdr:nvCxnSpPr>
        <xdr:cNvPr id="619" name="直線コネクタ 618"/>
        <xdr:cNvCxnSpPr/>
      </xdr:nvCxnSpPr>
      <xdr:spPr>
        <a:xfrm flipV="1">
          <a:off x="14592300" y="13249545"/>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60004</xdr:rowOff>
    </xdr:from>
    <xdr:to>
      <xdr:col>76</xdr:col>
      <xdr:colOff>114300</xdr:colOff>
      <xdr:row>77</xdr:row>
      <xdr:rowOff>68497</xdr:rowOff>
    </xdr:to>
    <xdr:cxnSp macro="">
      <xdr:nvCxnSpPr>
        <xdr:cNvPr id="622" name="直線コネクタ 621"/>
        <xdr:cNvCxnSpPr/>
      </xdr:nvCxnSpPr>
      <xdr:spPr>
        <a:xfrm flipV="1">
          <a:off x="13703300" y="13261654"/>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68497</xdr:rowOff>
    </xdr:from>
    <xdr:to>
      <xdr:col>71</xdr:col>
      <xdr:colOff>177800</xdr:colOff>
      <xdr:row>77</xdr:row>
      <xdr:rowOff>72656</xdr:rowOff>
    </xdr:to>
    <xdr:cxnSp macro="">
      <xdr:nvCxnSpPr>
        <xdr:cNvPr id="625" name="直線コネクタ 624"/>
        <xdr:cNvCxnSpPr/>
      </xdr:nvCxnSpPr>
      <xdr:spPr>
        <a:xfrm flipV="1">
          <a:off x="12814300" y="13270147"/>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20411</xdr:rowOff>
    </xdr:from>
    <xdr:to>
      <xdr:col>85</xdr:col>
      <xdr:colOff>177800</xdr:colOff>
      <xdr:row>77</xdr:row>
      <xdr:rowOff>122011</xdr:rowOff>
    </xdr:to>
    <xdr:sp macro="" textlink="">
      <xdr:nvSpPr>
        <xdr:cNvPr id="635" name="楕円 634"/>
        <xdr:cNvSpPr/>
      </xdr:nvSpPr>
      <xdr:spPr>
        <a:xfrm>
          <a:off x="162687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43288</xdr:rowOff>
    </xdr:from>
    <xdr:ext cx="599010" cy="259045"/>
    <xdr:sp macro="" textlink="">
      <xdr:nvSpPr>
        <xdr:cNvPr id="636" name="公債費該当値テキスト"/>
        <xdr:cNvSpPr txBox="1"/>
      </xdr:nvSpPr>
      <xdr:spPr>
        <a:xfrm>
          <a:off x="16370300" y="1307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168545</xdr:rowOff>
    </xdr:from>
    <xdr:to>
      <xdr:col>81</xdr:col>
      <xdr:colOff>101600</xdr:colOff>
      <xdr:row>77</xdr:row>
      <xdr:rowOff>98695</xdr:rowOff>
    </xdr:to>
    <xdr:sp macro="" textlink="">
      <xdr:nvSpPr>
        <xdr:cNvPr id="637" name="楕円 636"/>
        <xdr:cNvSpPr/>
      </xdr:nvSpPr>
      <xdr:spPr>
        <a:xfrm>
          <a:off x="15430500" y="131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115222</xdr:rowOff>
    </xdr:from>
    <xdr:ext cx="599010" cy="259045"/>
    <xdr:sp macro="" textlink="">
      <xdr:nvSpPr>
        <xdr:cNvPr id="638" name="テキスト ボックス 637"/>
        <xdr:cNvSpPr txBox="1"/>
      </xdr:nvSpPr>
      <xdr:spPr>
        <a:xfrm>
          <a:off x="15181795" y="1297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9204</xdr:rowOff>
    </xdr:from>
    <xdr:to>
      <xdr:col>76</xdr:col>
      <xdr:colOff>165100</xdr:colOff>
      <xdr:row>77</xdr:row>
      <xdr:rowOff>110804</xdr:rowOff>
    </xdr:to>
    <xdr:sp macro="" textlink="">
      <xdr:nvSpPr>
        <xdr:cNvPr id="639" name="楕円 638"/>
        <xdr:cNvSpPr/>
      </xdr:nvSpPr>
      <xdr:spPr>
        <a:xfrm>
          <a:off x="14541500" y="13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127331</xdr:rowOff>
    </xdr:from>
    <xdr:ext cx="599010" cy="259045"/>
    <xdr:sp macro="" textlink="">
      <xdr:nvSpPr>
        <xdr:cNvPr id="640" name="テキスト ボックス 639"/>
        <xdr:cNvSpPr txBox="1"/>
      </xdr:nvSpPr>
      <xdr:spPr>
        <a:xfrm>
          <a:off x="14292795" y="129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17697</xdr:rowOff>
    </xdr:from>
    <xdr:to>
      <xdr:col>72</xdr:col>
      <xdr:colOff>38100</xdr:colOff>
      <xdr:row>77</xdr:row>
      <xdr:rowOff>119297</xdr:rowOff>
    </xdr:to>
    <xdr:sp macro="" textlink="">
      <xdr:nvSpPr>
        <xdr:cNvPr id="641" name="楕円 640"/>
        <xdr:cNvSpPr/>
      </xdr:nvSpPr>
      <xdr:spPr>
        <a:xfrm>
          <a:off x="13652500" y="132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135824</xdr:rowOff>
    </xdr:from>
    <xdr:ext cx="599010" cy="259045"/>
    <xdr:sp macro="" textlink="">
      <xdr:nvSpPr>
        <xdr:cNvPr id="642" name="テキスト ボックス 641"/>
        <xdr:cNvSpPr txBox="1"/>
      </xdr:nvSpPr>
      <xdr:spPr>
        <a:xfrm>
          <a:off x="13403795" y="129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21856</xdr:rowOff>
    </xdr:from>
    <xdr:to>
      <xdr:col>67</xdr:col>
      <xdr:colOff>101600</xdr:colOff>
      <xdr:row>77</xdr:row>
      <xdr:rowOff>123456</xdr:rowOff>
    </xdr:to>
    <xdr:sp macro="" textlink="">
      <xdr:nvSpPr>
        <xdr:cNvPr id="643" name="楕円 642"/>
        <xdr:cNvSpPr/>
      </xdr:nvSpPr>
      <xdr:spPr>
        <a:xfrm>
          <a:off x="12763500" y="132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139983</xdr:rowOff>
    </xdr:from>
    <xdr:ext cx="599010" cy="259045"/>
    <xdr:sp macro="" textlink="">
      <xdr:nvSpPr>
        <xdr:cNvPr id="644" name="テキスト ボックス 643"/>
        <xdr:cNvSpPr txBox="1"/>
      </xdr:nvSpPr>
      <xdr:spPr>
        <a:xfrm>
          <a:off x="12514795" y="129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132814</xdr:rowOff>
    </xdr:from>
    <xdr:to>
      <xdr:col>85</xdr:col>
      <xdr:colOff>127000</xdr:colOff>
      <xdr:row>98</xdr:row>
      <xdr:rowOff>133300</xdr:rowOff>
    </xdr:to>
    <xdr:cxnSp macro="">
      <xdr:nvCxnSpPr>
        <xdr:cNvPr id="671" name="直線コネクタ 670"/>
        <xdr:cNvCxnSpPr/>
      </xdr:nvCxnSpPr>
      <xdr:spPr>
        <a:xfrm>
          <a:off x="15481300" y="16934914"/>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100301</xdr:rowOff>
    </xdr:from>
    <xdr:to>
      <xdr:col>81</xdr:col>
      <xdr:colOff>50800</xdr:colOff>
      <xdr:row>98</xdr:row>
      <xdr:rowOff>132814</xdr:rowOff>
    </xdr:to>
    <xdr:cxnSp macro="">
      <xdr:nvCxnSpPr>
        <xdr:cNvPr id="674" name="直線コネクタ 673"/>
        <xdr:cNvCxnSpPr/>
      </xdr:nvCxnSpPr>
      <xdr:spPr>
        <a:xfrm>
          <a:off x="14592300" y="16902401"/>
          <a:ext cx="8890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100301</xdr:rowOff>
    </xdr:from>
    <xdr:to>
      <xdr:col>76</xdr:col>
      <xdr:colOff>114300</xdr:colOff>
      <xdr:row>98</xdr:row>
      <xdr:rowOff>111327</xdr:rowOff>
    </xdr:to>
    <xdr:cxnSp macro="">
      <xdr:nvCxnSpPr>
        <xdr:cNvPr id="677" name="直線コネクタ 676"/>
        <xdr:cNvCxnSpPr/>
      </xdr:nvCxnSpPr>
      <xdr:spPr>
        <a:xfrm flipV="1">
          <a:off x="13703300" y="16902401"/>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102274</xdr:rowOff>
    </xdr:from>
    <xdr:to>
      <xdr:col>71</xdr:col>
      <xdr:colOff>177800</xdr:colOff>
      <xdr:row>98</xdr:row>
      <xdr:rowOff>111327</xdr:rowOff>
    </xdr:to>
    <xdr:cxnSp macro="">
      <xdr:nvCxnSpPr>
        <xdr:cNvPr id="680" name="直線コネクタ 679"/>
        <xdr:cNvCxnSpPr/>
      </xdr:nvCxnSpPr>
      <xdr:spPr>
        <a:xfrm>
          <a:off x="12814300" y="16904374"/>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82500</xdr:rowOff>
    </xdr:from>
    <xdr:to>
      <xdr:col>85</xdr:col>
      <xdr:colOff>177800</xdr:colOff>
      <xdr:row>99</xdr:row>
      <xdr:rowOff>12650</xdr:rowOff>
    </xdr:to>
    <xdr:sp macro="" textlink="">
      <xdr:nvSpPr>
        <xdr:cNvPr id="690" name="楕円 689"/>
        <xdr:cNvSpPr/>
      </xdr:nvSpPr>
      <xdr:spPr>
        <a:xfrm>
          <a:off x="16268700" y="168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168877</xdr:rowOff>
    </xdr:from>
    <xdr:ext cx="469744" cy="259045"/>
    <xdr:sp macro="" textlink="">
      <xdr:nvSpPr>
        <xdr:cNvPr id="691" name="積立金該当値テキスト"/>
        <xdr:cNvSpPr txBox="1"/>
      </xdr:nvSpPr>
      <xdr:spPr>
        <a:xfrm>
          <a:off x="16370300" y="1679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82014</xdr:rowOff>
    </xdr:from>
    <xdr:to>
      <xdr:col>81</xdr:col>
      <xdr:colOff>101600</xdr:colOff>
      <xdr:row>99</xdr:row>
      <xdr:rowOff>12164</xdr:rowOff>
    </xdr:to>
    <xdr:sp macro="" textlink="">
      <xdr:nvSpPr>
        <xdr:cNvPr id="692" name="楕円 691"/>
        <xdr:cNvSpPr/>
      </xdr:nvSpPr>
      <xdr:spPr>
        <a:xfrm>
          <a:off x="15430500" y="168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3291</xdr:rowOff>
    </xdr:from>
    <xdr:ext cx="469744" cy="259045"/>
    <xdr:sp macro="" textlink="">
      <xdr:nvSpPr>
        <xdr:cNvPr id="693" name="テキスト ボックス 692"/>
        <xdr:cNvSpPr txBox="1"/>
      </xdr:nvSpPr>
      <xdr:spPr>
        <a:xfrm>
          <a:off x="15246428" y="169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49501</xdr:rowOff>
    </xdr:from>
    <xdr:to>
      <xdr:col>76</xdr:col>
      <xdr:colOff>165100</xdr:colOff>
      <xdr:row>98</xdr:row>
      <xdr:rowOff>151101</xdr:rowOff>
    </xdr:to>
    <xdr:sp macro="" textlink="">
      <xdr:nvSpPr>
        <xdr:cNvPr id="694" name="楕円 693"/>
        <xdr:cNvSpPr/>
      </xdr:nvSpPr>
      <xdr:spPr>
        <a:xfrm>
          <a:off x="14541500" y="168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142228</xdr:rowOff>
    </xdr:from>
    <xdr:ext cx="534377" cy="259045"/>
    <xdr:sp macro="" textlink="">
      <xdr:nvSpPr>
        <xdr:cNvPr id="695" name="テキスト ボックス 694"/>
        <xdr:cNvSpPr txBox="1"/>
      </xdr:nvSpPr>
      <xdr:spPr>
        <a:xfrm>
          <a:off x="14325111" y="169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60527</xdr:rowOff>
    </xdr:from>
    <xdr:to>
      <xdr:col>72</xdr:col>
      <xdr:colOff>38100</xdr:colOff>
      <xdr:row>98</xdr:row>
      <xdr:rowOff>162127</xdr:rowOff>
    </xdr:to>
    <xdr:sp macro="" textlink="">
      <xdr:nvSpPr>
        <xdr:cNvPr id="696" name="楕円 695"/>
        <xdr:cNvSpPr/>
      </xdr:nvSpPr>
      <xdr:spPr>
        <a:xfrm>
          <a:off x="13652500" y="168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153254</xdr:rowOff>
    </xdr:from>
    <xdr:ext cx="534377" cy="259045"/>
    <xdr:sp macro="" textlink="">
      <xdr:nvSpPr>
        <xdr:cNvPr id="697" name="テキスト ボックス 696"/>
        <xdr:cNvSpPr txBox="1"/>
      </xdr:nvSpPr>
      <xdr:spPr>
        <a:xfrm>
          <a:off x="13436111" y="169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51474</xdr:rowOff>
    </xdr:from>
    <xdr:to>
      <xdr:col>67</xdr:col>
      <xdr:colOff>101600</xdr:colOff>
      <xdr:row>98</xdr:row>
      <xdr:rowOff>153074</xdr:rowOff>
    </xdr:to>
    <xdr:sp macro="" textlink="">
      <xdr:nvSpPr>
        <xdr:cNvPr id="698" name="楕円 697"/>
        <xdr:cNvSpPr/>
      </xdr:nvSpPr>
      <xdr:spPr>
        <a:xfrm>
          <a:off x="12763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144201</xdr:rowOff>
    </xdr:from>
    <xdr:ext cx="534377" cy="259045"/>
    <xdr:sp macro="" textlink="">
      <xdr:nvSpPr>
        <xdr:cNvPr id="699" name="テキスト ボックス 698"/>
        <xdr:cNvSpPr txBox="1"/>
      </xdr:nvSpPr>
      <xdr:spPr>
        <a:xfrm>
          <a:off x="12547111"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98689</xdr:rowOff>
    </xdr:from>
    <xdr:to>
      <xdr:col>116</xdr:col>
      <xdr:colOff>63500</xdr:colOff>
      <xdr:row>38</xdr:row>
      <xdr:rowOff>139700</xdr:rowOff>
    </xdr:to>
    <xdr:cxnSp macro="">
      <xdr:nvCxnSpPr>
        <xdr:cNvPr id="726" name="直線コネクタ 725"/>
        <xdr:cNvCxnSpPr/>
      </xdr:nvCxnSpPr>
      <xdr:spPr>
        <a:xfrm>
          <a:off x="21323300" y="6270889"/>
          <a:ext cx="838200" cy="3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98689</xdr:rowOff>
    </xdr:from>
    <xdr:to>
      <xdr:col>111</xdr:col>
      <xdr:colOff>177800</xdr:colOff>
      <xdr:row>37</xdr:row>
      <xdr:rowOff>125710</xdr:rowOff>
    </xdr:to>
    <xdr:cxnSp macro="">
      <xdr:nvCxnSpPr>
        <xdr:cNvPr id="729" name="直線コネクタ 728"/>
        <xdr:cNvCxnSpPr/>
      </xdr:nvCxnSpPr>
      <xdr:spPr>
        <a:xfrm flipV="1">
          <a:off x="20434300" y="6270889"/>
          <a:ext cx="889000" cy="1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125710</xdr:rowOff>
    </xdr:from>
    <xdr:to>
      <xdr:col>107</xdr:col>
      <xdr:colOff>50800</xdr:colOff>
      <xdr:row>38</xdr:row>
      <xdr:rowOff>139700</xdr:rowOff>
    </xdr:to>
    <xdr:cxnSp macro="">
      <xdr:nvCxnSpPr>
        <xdr:cNvPr id="732" name="直線コネクタ 731"/>
        <xdr:cNvCxnSpPr/>
      </xdr:nvCxnSpPr>
      <xdr:spPr>
        <a:xfrm flipV="1">
          <a:off x="19545300" y="6469360"/>
          <a:ext cx="889000" cy="1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47889</xdr:rowOff>
    </xdr:from>
    <xdr:to>
      <xdr:col>112</xdr:col>
      <xdr:colOff>38100</xdr:colOff>
      <xdr:row>36</xdr:row>
      <xdr:rowOff>149489</xdr:rowOff>
    </xdr:to>
    <xdr:sp macro="" textlink="">
      <xdr:nvSpPr>
        <xdr:cNvPr id="747" name="楕円 746"/>
        <xdr:cNvSpPr/>
      </xdr:nvSpPr>
      <xdr:spPr>
        <a:xfrm>
          <a:off x="21272500" y="62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166016</xdr:rowOff>
    </xdr:from>
    <xdr:ext cx="534377" cy="259045"/>
    <xdr:sp macro="" textlink="">
      <xdr:nvSpPr>
        <xdr:cNvPr id="748" name="テキスト ボックス 747"/>
        <xdr:cNvSpPr txBox="1"/>
      </xdr:nvSpPr>
      <xdr:spPr>
        <a:xfrm>
          <a:off x="21056111" y="59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74910</xdr:rowOff>
    </xdr:from>
    <xdr:to>
      <xdr:col>107</xdr:col>
      <xdr:colOff>101600</xdr:colOff>
      <xdr:row>38</xdr:row>
      <xdr:rowOff>5060</xdr:rowOff>
    </xdr:to>
    <xdr:sp macro="" textlink="">
      <xdr:nvSpPr>
        <xdr:cNvPr id="749" name="楕円 748"/>
        <xdr:cNvSpPr/>
      </xdr:nvSpPr>
      <xdr:spPr>
        <a:xfrm>
          <a:off x="20383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21587</xdr:rowOff>
    </xdr:from>
    <xdr:ext cx="469744" cy="259045"/>
    <xdr:sp macro="" textlink="">
      <xdr:nvSpPr>
        <xdr:cNvPr id="750" name="テキスト ボックス 749"/>
        <xdr:cNvSpPr txBox="1"/>
      </xdr:nvSpPr>
      <xdr:spPr>
        <a:xfrm>
          <a:off x="20199428" y="619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170738</xdr:rowOff>
    </xdr:from>
    <xdr:to>
      <xdr:col>116</xdr:col>
      <xdr:colOff>63500</xdr:colOff>
      <xdr:row>57</xdr:row>
      <xdr:rowOff>20854</xdr:rowOff>
    </xdr:to>
    <xdr:cxnSp macro="">
      <xdr:nvCxnSpPr>
        <xdr:cNvPr id="783" name="直線コネクタ 782"/>
        <xdr:cNvCxnSpPr/>
      </xdr:nvCxnSpPr>
      <xdr:spPr>
        <a:xfrm>
          <a:off x="21323300" y="9771938"/>
          <a:ext cx="8382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67208</xdr:rowOff>
    </xdr:from>
    <xdr:to>
      <xdr:col>111</xdr:col>
      <xdr:colOff>177800</xdr:colOff>
      <xdr:row>56</xdr:row>
      <xdr:rowOff>170738</xdr:rowOff>
    </xdr:to>
    <xdr:cxnSp macro="">
      <xdr:nvCxnSpPr>
        <xdr:cNvPr id="786" name="直線コネクタ 785"/>
        <xdr:cNvCxnSpPr/>
      </xdr:nvCxnSpPr>
      <xdr:spPr>
        <a:xfrm>
          <a:off x="20434300" y="9668408"/>
          <a:ext cx="889000" cy="1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67208</xdr:rowOff>
    </xdr:from>
    <xdr:to>
      <xdr:col>107</xdr:col>
      <xdr:colOff>50800</xdr:colOff>
      <xdr:row>56</xdr:row>
      <xdr:rowOff>105016</xdr:rowOff>
    </xdr:to>
    <xdr:cxnSp macro="">
      <xdr:nvCxnSpPr>
        <xdr:cNvPr id="789" name="直線コネクタ 788"/>
        <xdr:cNvCxnSpPr/>
      </xdr:nvCxnSpPr>
      <xdr:spPr>
        <a:xfrm flipV="1">
          <a:off x="19545300" y="9668408"/>
          <a:ext cx="889000" cy="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105016</xdr:rowOff>
    </xdr:from>
    <xdr:to>
      <xdr:col>102</xdr:col>
      <xdr:colOff>114300</xdr:colOff>
      <xdr:row>57</xdr:row>
      <xdr:rowOff>75362</xdr:rowOff>
    </xdr:to>
    <xdr:cxnSp macro="">
      <xdr:nvCxnSpPr>
        <xdr:cNvPr id="792" name="直線コネクタ 791"/>
        <xdr:cNvCxnSpPr/>
      </xdr:nvCxnSpPr>
      <xdr:spPr>
        <a:xfrm flipV="1">
          <a:off x="18656300" y="9706216"/>
          <a:ext cx="889000" cy="1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141504</xdr:rowOff>
    </xdr:from>
    <xdr:to>
      <xdr:col>116</xdr:col>
      <xdr:colOff>114300</xdr:colOff>
      <xdr:row>57</xdr:row>
      <xdr:rowOff>71654</xdr:rowOff>
    </xdr:to>
    <xdr:sp macro="" textlink="">
      <xdr:nvSpPr>
        <xdr:cNvPr id="802" name="楕円 801"/>
        <xdr:cNvSpPr/>
      </xdr:nvSpPr>
      <xdr:spPr>
        <a:xfrm>
          <a:off x="22110700" y="97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164381</xdr:rowOff>
    </xdr:from>
    <xdr:ext cx="534377" cy="259045"/>
    <xdr:sp macro="" textlink="">
      <xdr:nvSpPr>
        <xdr:cNvPr id="803" name="貸付金該当値テキスト"/>
        <xdr:cNvSpPr txBox="1"/>
      </xdr:nvSpPr>
      <xdr:spPr>
        <a:xfrm>
          <a:off x="22212300" y="95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119938</xdr:rowOff>
    </xdr:from>
    <xdr:to>
      <xdr:col>112</xdr:col>
      <xdr:colOff>38100</xdr:colOff>
      <xdr:row>57</xdr:row>
      <xdr:rowOff>50088</xdr:rowOff>
    </xdr:to>
    <xdr:sp macro="" textlink="">
      <xdr:nvSpPr>
        <xdr:cNvPr id="804" name="楕円 803"/>
        <xdr:cNvSpPr/>
      </xdr:nvSpPr>
      <xdr:spPr>
        <a:xfrm>
          <a:off x="21272500" y="97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66615</xdr:rowOff>
    </xdr:from>
    <xdr:ext cx="534377" cy="259045"/>
    <xdr:sp macro="" textlink="">
      <xdr:nvSpPr>
        <xdr:cNvPr id="805" name="テキスト ボックス 804"/>
        <xdr:cNvSpPr txBox="1"/>
      </xdr:nvSpPr>
      <xdr:spPr>
        <a:xfrm>
          <a:off x="21056111" y="94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16408</xdr:rowOff>
    </xdr:from>
    <xdr:to>
      <xdr:col>107</xdr:col>
      <xdr:colOff>101600</xdr:colOff>
      <xdr:row>56</xdr:row>
      <xdr:rowOff>118008</xdr:rowOff>
    </xdr:to>
    <xdr:sp macro="" textlink="">
      <xdr:nvSpPr>
        <xdr:cNvPr id="806" name="楕円 805"/>
        <xdr:cNvSpPr/>
      </xdr:nvSpPr>
      <xdr:spPr>
        <a:xfrm>
          <a:off x="20383500" y="96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134535</xdr:rowOff>
    </xdr:from>
    <xdr:ext cx="534377" cy="259045"/>
    <xdr:sp macro="" textlink="">
      <xdr:nvSpPr>
        <xdr:cNvPr id="807" name="テキスト ボックス 806"/>
        <xdr:cNvSpPr txBox="1"/>
      </xdr:nvSpPr>
      <xdr:spPr>
        <a:xfrm>
          <a:off x="20167111" y="93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54216</xdr:rowOff>
    </xdr:from>
    <xdr:to>
      <xdr:col>102</xdr:col>
      <xdr:colOff>165100</xdr:colOff>
      <xdr:row>56</xdr:row>
      <xdr:rowOff>155816</xdr:rowOff>
    </xdr:to>
    <xdr:sp macro="" textlink="">
      <xdr:nvSpPr>
        <xdr:cNvPr id="808" name="楕円 807"/>
        <xdr:cNvSpPr/>
      </xdr:nvSpPr>
      <xdr:spPr>
        <a:xfrm>
          <a:off x="19494500" y="96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893</xdr:rowOff>
    </xdr:from>
    <xdr:ext cx="534377" cy="259045"/>
    <xdr:sp macro="" textlink="">
      <xdr:nvSpPr>
        <xdr:cNvPr id="809" name="テキスト ボックス 808"/>
        <xdr:cNvSpPr txBox="1"/>
      </xdr:nvSpPr>
      <xdr:spPr>
        <a:xfrm>
          <a:off x="19278111" y="94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24562</xdr:rowOff>
    </xdr:from>
    <xdr:to>
      <xdr:col>98</xdr:col>
      <xdr:colOff>38100</xdr:colOff>
      <xdr:row>57</xdr:row>
      <xdr:rowOff>126162</xdr:rowOff>
    </xdr:to>
    <xdr:sp macro="" textlink="">
      <xdr:nvSpPr>
        <xdr:cNvPr id="810" name="楕円 809"/>
        <xdr:cNvSpPr/>
      </xdr:nvSpPr>
      <xdr:spPr>
        <a:xfrm>
          <a:off x="18605500" y="97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142689</xdr:rowOff>
    </xdr:from>
    <xdr:ext cx="534377" cy="259045"/>
    <xdr:sp macro="" textlink="">
      <xdr:nvSpPr>
        <xdr:cNvPr id="811" name="テキスト ボックス 810"/>
        <xdr:cNvSpPr txBox="1"/>
      </xdr:nvSpPr>
      <xdr:spPr>
        <a:xfrm>
          <a:off x="18389111" y="95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27175</xdr:rowOff>
    </xdr:from>
    <xdr:to>
      <xdr:col>116</xdr:col>
      <xdr:colOff>63500</xdr:colOff>
      <xdr:row>76</xdr:row>
      <xdr:rowOff>78271</xdr:rowOff>
    </xdr:to>
    <xdr:cxnSp macro="">
      <xdr:nvCxnSpPr>
        <xdr:cNvPr id="840" name="直線コネクタ 839"/>
        <xdr:cNvCxnSpPr/>
      </xdr:nvCxnSpPr>
      <xdr:spPr>
        <a:xfrm flipV="1">
          <a:off x="21323300" y="13057375"/>
          <a:ext cx="838200" cy="5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78271</xdr:rowOff>
    </xdr:from>
    <xdr:to>
      <xdr:col>111</xdr:col>
      <xdr:colOff>177800</xdr:colOff>
      <xdr:row>76</xdr:row>
      <xdr:rowOff>156868</xdr:rowOff>
    </xdr:to>
    <xdr:cxnSp macro="">
      <xdr:nvCxnSpPr>
        <xdr:cNvPr id="843" name="直線コネクタ 842"/>
        <xdr:cNvCxnSpPr/>
      </xdr:nvCxnSpPr>
      <xdr:spPr>
        <a:xfrm flipV="1">
          <a:off x="20434300" y="13108471"/>
          <a:ext cx="889000" cy="7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107285</xdr:rowOff>
    </xdr:from>
    <xdr:to>
      <xdr:col>107</xdr:col>
      <xdr:colOff>50800</xdr:colOff>
      <xdr:row>76</xdr:row>
      <xdr:rowOff>156868</xdr:rowOff>
    </xdr:to>
    <xdr:cxnSp macro="">
      <xdr:nvCxnSpPr>
        <xdr:cNvPr id="846" name="直線コネクタ 845"/>
        <xdr:cNvCxnSpPr/>
      </xdr:nvCxnSpPr>
      <xdr:spPr>
        <a:xfrm>
          <a:off x="19545300" y="13137485"/>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107285</xdr:rowOff>
    </xdr:from>
    <xdr:to>
      <xdr:col>102</xdr:col>
      <xdr:colOff>114300</xdr:colOff>
      <xdr:row>76</xdr:row>
      <xdr:rowOff>148566</xdr:rowOff>
    </xdr:to>
    <xdr:cxnSp macro="">
      <xdr:nvCxnSpPr>
        <xdr:cNvPr id="849" name="直線コネクタ 848"/>
        <xdr:cNvCxnSpPr/>
      </xdr:nvCxnSpPr>
      <xdr:spPr>
        <a:xfrm flipV="1">
          <a:off x="18656300" y="13137485"/>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147825</xdr:rowOff>
    </xdr:from>
    <xdr:to>
      <xdr:col>116</xdr:col>
      <xdr:colOff>114300</xdr:colOff>
      <xdr:row>76</xdr:row>
      <xdr:rowOff>77975</xdr:rowOff>
    </xdr:to>
    <xdr:sp macro="" textlink="">
      <xdr:nvSpPr>
        <xdr:cNvPr id="859" name="楕円 858"/>
        <xdr:cNvSpPr/>
      </xdr:nvSpPr>
      <xdr:spPr>
        <a:xfrm>
          <a:off x="22110700" y="130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170702</xdr:rowOff>
    </xdr:from>
    <xdr:ext cx="599010" cy="259045"/>
    <xdr:sp macro="" textlink="">
      <xdr:nvSpPr>
        <xdr:cNvPr id="860" name="繰出金該当値テキスト"/>
        <xdr:cNvSpPr txBox="1"/>
      </xdr:nvSpPr>
      <xdr:spPr>
        <a:xfrm>
          <a:off x="22212300" y="1285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27471</xdr:rowOff>
    </xdr:from>
    <xdr:to>
      <xdr:col>112</xdr:col>
      <xdr:colOff>38100</xdr:colOff>
      <xdr:row>76</xdr:row>
      <xdr:rowOff>129071</xdr:rowOff>
    </xdr:to>
    <xdr:sp macro="" textlink="">
      <xdr:nvSpPr>
        <xdr:cNvPr id="861" name="楕円 860"/>
        <xdr:cNvSpPr/>
      </xdr:nvSpPr>
      <xdr:spPr>
        <a:xfrm>
          <a:off x="21272500" y="130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145598</xdr:rowOff>
    </xdr:from>
    <xdr:ext cx="599010" cy="259045"/>
    <xdr:sp macro="" textlink="">
      <xdr:nvSpPr>
        <xdr:cNvPr id="862" name="テキスト ボックス 861"/>
        <xdr:cNvSpPr txBox="1"/>
      </xdr:nvSpPr>
      <xdr:spPr>
        <a:xfrm>
          <a:off x="21023795" y="128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106068</xdr:rowOff>
    </xdr:from>
    <xdr:to>
      <xdr:col>107</xdr:col>
      <xdr:colOff>101600</xdr:colOff>
      <xdr:row>77</xdr:row>
      <xdr:rowOff>36218</xdr:rowOff>
    </xdr:to>
    <xdr:sp macro="" textlink="">
      <xdr:nvSpPr>
        <xdr:cNvPr id="863" name="楕円 862"/>
        <xdr:cNvSpPr/>
      </xdr:nvSpPr>
      <xdr:spPr>
        <a:xfrm>
          <a:off x="20383500" y="131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27345</xdr:rowOff>
    </xdr:from>
    <xdr:ext cx="599010" cy="259045"/>
    <xdr:sp macro="" textlink="">
      <xdr:nvSpPr>
        <xdr:cNvPr id="864" name="テキスト ボックス 863"/>
        <xdr:cNvSpPr txBox="1"/>
      </xdr:nvSpPr>
      <xdr:spPr>
        <a:xfrm>
          <a:off x="20134795" y="1322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56485</xdr:rowOff>
    </xdr:from>
    <xdr:to>
      <xdr:col>102</xdr:col>
      <xdr:colOff>165100</xdr:colOff>
      <xdr:row>76</xdr:row>
      <xdr:rowOff>158085</xdr:rowOff>
    </xdr:to>
    <xdr:sp macro="" textlink="">
      <xdr:nvSpPr>
        <xdr:cNvPr id="865" name="楕円 864"/>
        <xdr:cNvSpPr/>
      </xdr:nvSpPr>
      <xdr:spPr>
        <a:xfrm>
          <a:off x="19494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3161</xdr:rowOff>
    </xdr:from>
    <xdr:ext cx="599010" cy="259045"/>
    <xdr:sp macro="" textlink="">
      <xdr:nvSpPr>
        <xdr:cNvPr id="866" name="テキスト ボックス 865"/>
        <xdr:cNvSpPr txBox="1"/>
      </xdr:nvSpPr>
      <xdr:spPr>
        <a:xfrm>
          <a:off x="19245795" y="128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97766</xdr:rowOff>
    </xdr:from>
    <xdr:to>
      <xdr:col>98</xdr:col>
      <xdr:colOff>38100</xdr:colOff>
      <xdr:row>77</xdr:row>
      <xdr:rowOff>27916</xdr:rowOff>
    </xdr:to>
    <xdr:sp macro="" textlink="">
      <xdr:nvSpPr>
        <xdr:cNvPr id="867" name="楕円 866"/>
        <xdr:cNvSpPr/>
      </xdr:nvSpPr>
      <xdr:spPr>
        <a:xfrm>
          <a:off x="18605500" y="131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44443</xdr:rowOff>
    </xdr:from>
    <xdr:ext cx="599010" cy="259045"/>
    <xdr:sp macro="" textlink="">
      <xdr:nvSpPr>
        <xdr:cNvPr id="868" name="テキスト ボックス 867"/>
        <xdr:cNvSpPr txBox="1"/>
      </xdr:nvSpPr>
      <xdr:spPr>
        <a:xfrm>
          <a:off x="18356795" y="129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・歳出決算総額は、住民一人当たり</a:t>
          </a:r>
          <a:r>
            <a:rPr lang="ja-JP" altLang="en-US" sz="1100" baseline="0">
              <a:solidFill>
                <a:schemeClr val="dk1"/>
              </a:solidFill>
              <a:effectLst/>
              <a:latin typeface="+mn-lt"/>
              <a:ea typeface="+mn-ea"/>
              <a:cs typeface="+mn-cs"/>
            </a:rPr>
            <a:t>１，４２３，２２２</a:t>
          </a:r>
          <a:r>
            <a:rPr lang="ja-JP" altLang="ja-JP" sz="1100" baseline="0">
              <a:solidFill>
                <a:schemeClr val="dk1"/>
              </a:solidFill>
              <a:effectLst/>
              <a:latin typeface="+mn-lt"/>
              <a:ea typeface="+mn-ea"/>
              <a:cs typeface="+mn-cs"/>
            </a:rPr>
            <a:t>円となっている。主な構成項目である人件費は、住民一人当たり</a:t>
          </a:r>
          <a:r>
            <a:rPr lang="ja-JP" altLang="en-US" sz="1100" baseline="0">
              <a:solidFill>
                <a:schemeClr val="dk1"/>
              </a:solidFill>
              <a:effectLst/>
              <a:latin typeface="+mn-lt"/>
              <a:ea typeface="+mn-ea"/>
              <a:cs typeface="+mn-cs"/>
            </a:rPr>
            <a:t>２０９，０８５</a:t>
          </a:r>
          <a:r>
            <a:rPr lang="ja-JP" altLang="ja-JP" sz="1100" baseline="0">
              <a:solidFill>
                <a:schemeClr val="dk1"/>
              </a:solidFill>
              <a:effectLst/>
              <a:latin typeface="+mn-lt"/>
              <a:ea typeface="+mn-ea"/>
              <a:cs typeface="+mn-cs"/>
            </a:rPr>
            <a:t>円となっており、類似団体平均と比べて高い水準にある。</a:t>
          </a:r>
          <a:endParaRPr lang="ja-JP" altLang="ja-JP" sz="1400">
            <a:effectLst/>
          </a:endParaRPr>
        </a:p>
        <a:p>
          <a:pPr fontAlgn="base"/>
          <a:r>
            <a:rPr lang="ja-JP" altLang="ja-JP" sz="1100" baseline="0">
              <a:solidFill>
                <a:schemeClr val="dk1"/>
              </a:solidFill>
              <a:effectLst/>
              <a:latin typeface="+mn-lt"/>
              <a:ea typeface="+mn-ea"/>
              <a:cs typeface="+mn-cs"/>
            </a:rPr>
            <a:t>　これは、人件費は減少傾向であるものの、人口も減少していることから、住民一人当たりのコストはほぼ横ばいで推移している。</a:t>
          </a:r>
          <a:endParaRPr lang="ja-JP" altLang="ja-JP" sz="1400">
            <a:effectLst/>
          </a:endParaRPr>
        </a:p>
        <a:p>
          <a:pPr fontAlgn="base"/>
          <a:r>
            <a:rPr lang="ja-JP" altLang="ja-JP" sz="1100" baseline="0">
              <a:solidFill>
                <a:schemeClr val="dk1"/>
              </a:solidFill>
              <a:effectLst/>
              <a:latin typeface="+mn-lt"/>
              <a:ea typeface="+mn-ea"/>
              <a:cs typeface="+mn-cs"/>
            </a:rPr>
            <a:t>・扶助費は、住民一人当たり</a:t>
          </a:r>
          <a:r>
            <a:rPr lang="ja-JP" altLang="en-US" sz="1100" baseline="0">
              <a:solidFill>
                <a:schemeClr val="dk1"/>
              </a:solidFill>
              <a:effectLst/>
              <a:latin typeface="+mn-lt"/>
              <a:ea typeface="+mn-ea"/>
              <a:cs typeface="+mn-cs"/>
            </a:rPr>
            <a:t>１３０，７４８</a:t>
          </a:r>
          <a:r>
            <a:rPr lang="ja-JP" altLang="ja-JP" sz="1100" baseline="0">
              <a:solidFill>
                <a:schemeClr val="dk1"/>
              </a:solidFill>
              <a:effectLst/>
              <a:latin typeface="+mn-lt"/>
              <a:ea typeface="+mn-ea"/>
              <a:cs typeface="+mn-cs"/>
            </a:rPr>
            <a:t>円となっており、類人団体平均と比較して高い状況となっている。</a:t>
          </a:r>
          <a:endParaRPr lang="ja-JP" altLang="ja-JP" sz="1400">
            <a:effectLst/>
          </a:endParaRPr>
        </a:p>
        <a:p>
          <a:pPr fontAlgn="base"/>
          <a:r>
            <a:rPr lang="ja-JP" altLang="ja-JP" sz="1100" baseline="0">
              <a:solidFill>
                <a:schemeClr val="dk1"/>
              </a:solidFill>
              <a:effectLst/>
              <a:latin typeface="+mn-lt"/>
              <a:ea typeface="+mn-ea"/>
              <a:cs typeface="+mn-cs"/>
            </a:rPr>
            <a:t>　本町は、高齢化が進んでおり、通院交通費助成事業や、高齢者住宅改修事業など単独事業を多く実施いていることが要因となっている。</a:t>
          </a:r>
          <a:endParaRPr lang="ja-JP" altLang="ja-JP" sz="1400">
            <a:effectLst/>
          </a:endParaRPr>
        </a:p>
        <a:p>
          <a:pPr fontAlgn="base"/>
          <a:r>
            <a:rPr lang="ja-JP" altLang="ja-JP" sz="1100" baseline="0">
              <a:solidFill>
                <a:schemeClr val="dk1"/>
              </a:solidFill>
              <a:effectLst/>
              <a:latin typeface="+mn-lt"/>
              <a:ea typeface="+mn-ea"/>
              <a:cs typeface="+mn-cs"/>
            </a:rPr>
            <a:t>・普通建設事業費は住民一人当たり</a:t>
          </a:r>
          <a:r>
            <a:rPr lang="ja-JP" altLang="en-US" sz="1100" baseline="0">
              <a:solidFill>
                <a:schemeClr val="dk1"/>
              </a:solidFill>
              <a:effectLst/>
              <a:latin typeface="+mn-lt"/>
              <a:ea typeface="+mn-ea"/>
              <a:cs typeface="+mn-cs"/>
            </a:rPr>
            <a:t>２８６，５７７</a:t>
          </a:r>
          <a:r>
            <a:rPr lang="ja-JP" altLang="ja-JP" sz="1100" baseline="0">
              <a:solidFill>
                <a:schemeClr val="dk1"/>
              </a:solidFill>
              <a:effectLst/>
              <a:latin typeface="+mn-lt"/>
              <a:ea typeface="+mn-ea"/>
              <a:cs typeface="+mn-cs"/>
            </a:rPr>
            <a:t>円となっており、類似団体と比較して一人当たりコストが</a:t>
          </a:r>
          <a:r>
            <a:rPr lang="ja-JP" altLang="en-US" sz="1100" baseline="0">
              <a:solidFill>
                <a:schemeClr val="dk1"/>
              </a:solidFill>
              <a:effectLst/>
              <a:latin typeface="+mn-lt"/>
              <a:ea typeface="+mn-ea"/>
              <a:cs typeface="+mn-cs"/>
            </a:rPr>
            <a:t>低</a:t>
          </a:r>
          <a:r>
            <a:rPr lang="ja-JP" altLang="ja-JP" sz="1100" baseline="0">
              <a:solidFill>
                <a:schemeClr val="dk1"/>
              </a:solidFill>
              <a:effectLst/>
              <a:latin typeface="+mn-lt"/>
              <a:ea typeface="+mn-ea"/>
              <a:cs typeface="+mn-cs"/>
            </a:rPr>
            <a:t>い状況となっている。</a:t>
          </a:r>
          <a:endParaRPr lang="ja-JP" altLang="ja-JP" sz="1400">
            <a:effectLst/>
          </a:endParaRPr>
        </a:p>
        <a:p>
          <a:r>
            <a:rPr lang="ja-JP" altLang="ja-JP" sz="1100" baseline="0">
              <a:solidFill>
                <a:schemeClr val="dk1"/>
              </a:solidFill>
              <a:effectLst/>
              <a:latin typeface="+mn-lt"/>
              <a:ea typeface="+mn-ea"/>
              <a:cs typeface="+mn-cs"/>
            </a:rPr>
            <a:t>　普通建設事業費においては、公共施設等総合管理計画に基づき、事業の取捨選択を徹底していくことで、事業費の抑制を目指すこととしている。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2,971
527.27
4,398,710
4,235,511
128,213
2,788,007
5,341,904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157912</xdr:rowOff>
    </xdr:from>
    <xdr:to>
      <xdr:col>24</xdr:col>
      <xdr:colOff>63500</xdr:colOff>
      <xdr:row>36</xdr:row>
      <xdr:rowOff>168656</xdr:rowOff>
    </xdr:to>
    <xdr:cxnSp macro="">
      <xdr:nvCxnSpPr>
        <xdr:cNvPr id="60" name="直線コネクタ 59"/>
        <xdr:cNvCxnSpPr/>
      </xdr:nvCxnSpPr>
      <xdr:spPr>
        <a:xfrm flipV="1">
          <a:off x="3797300" y="6330112"/>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154502</xdr:rowOff>
    </xdr:from>
    <xdr:to>
      <xdr:col>19</xdr:col>
      <xdr:colOff>177800</xdr:colOff>
      <xdr:row>36</xdr:row>
      <xdr:rowOff>168656</xdr:rowOff>
    </xdr:to>
    <xdr:cxnSp macro="">
      <xdr:nvCxnSpPr>
        <xdr:cNvPr id="63" name="直線コネクタ 62"/>
        <xdr:cNvCxnSpPr/>
      </xdr:nvCxnSpPr>
      <xdr:spPr>
        <a:xfrm>
          <a:off x="2908300" y="6326702"/>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154502</xdr:rowOff>
    </xdr:from>
    <xdr:to>
      <xdr:col>15</xdr:col>
      <xdr:colOff>50800</xdr:colOff>
      <xdr:row>37</xdr:row>
      <xdr:rowOff>5436</xdr:rowOff>
    </xdr:to>
    <xdr:cxnSp macro="">
      <xdr:nvCxnSpPr>
        <xdr:cNvPr id="66" name="直線コネクタ 65"/>
        <xdr:cNvCxnSpPr/>
      </xdr:nvCxnSpPr>
      <xdr:spPr>
        <a:xfrm flipV="1">
          <a:off x="2019300" y="6326702"/>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168123</xdr:rowOff>
    </xdr:from>
    <xdr:to>
      <xdr:col>10</xdr:col>
      <xdr:colOff>114300</xdr:colOff>
      <xdr:row>37</xdr:row>
      <xdr:rowOff>5436</xdr:rowOff>
    </xdr:to>
    <xdr:cxnSp macro="">
      <xdr:nvCxnSpPr>
        <xdr:cNvPr id="69" name="直線コネクタ 68"/>
        <xdr:cNvCxnSpPr/>
      </xdr:nvCxnSpPr>
      <xdr:spPr>
        <a:xfrm>
          <a:off x="1130300" y="634032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107112</xdr:rowOff>
    </xdr:from>
    <xdr:to>
      <xdr:col>24</xdr:col>
      <xdr:colOff>114300</xdr:colOff>
      <xdr:row>37</xdr:row>
      <xdr:rowOff>37262</xdr:rowOff>
    </xdr:to>
    <xdr:sp macro="" textlink="">
      <xdr:nvSpPr>
        <xdr:cNvPr id="79" name="楕円 78"/>
        <xdr:cNvSpPr/>
      </xdr:nvSpPr>
      <xdr:spPr>
        <a:xfrm>
          <a:off x="4584700" y="62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129989</xdr:rowOff>
    </xdr:from>
    <xdr:ext cx="534377" cy="259045"/>
    <xdr:sp macro="" textlink="">
      <xdr:nvSpPr>
        <xdr:cNvPr id="80" name="議会費該当値テキスト"/>
        <xdr:cNvSpPr txBox="1"/>
      </xdr:nvSpPr>
      <xdr:spPr>
        <a:xfrm>
          <a:off x="4686300" y="61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117856</xdr:rowOff>
    </xdr:from>
    <xdr:to>
      <xdr:col>20</xdr:col>
      <xdr:colOff>38100</xdr:colOff>
      <xdr:row>37</xdr:row>
      <xdr:rowOff>48006</xdr:rowOff>
    </xdr:to>
    <xdr:sp macro="" textlink="">
      <xdr:nvSpPr>
        <xdr:cNvPr id="81" name="楕円 80"/>
        <xdr:cNvSpPr/>
      </xdr:nvSpPr>
      <xdr:spPr>
        <a:xfrm>
          <a:off x="3746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64533</xdr:rowOff>
    </xdr:from>
    <xdr:ext cx="534377" cy="259045"/>
    <xdr:sp macro="" textlink="">
      <xdr:nvSpPr>
        <xdr:cNvPr id="82" name="テキスト ボックス 81"/>
        <xdr:cNvSpPr txBox="1"/>
      </xdr:nvSpPr>
      <xdr:spPr>
        <a:xfrm>
          <a:off x="3530111" y="6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103702</xdr:rowOff>
    </xdr:from>
    <xdr:to>
      <xdr:col>15</xdr:col>
      <xdr:colOff>101600</xdr:colOff>
      <xdr:row>37</xdr:row>
      <xdr:rowOff>33852</xdr:rowOff>
    </xdr:to>
    <xdr:sp macro="" textlink="">
      <xdr:nvSpPr>
        <xdr:cNvPr id="83" name="楕円 82"/>
        <xdr:cNvSpPr/>
      </xdr:nvSpPr>
      <xdr:spPr>
        <a:xfrm>
          <a:off x="2857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50379</xdr:rowOff>
    </xdr:from>
    <xdr:ext cx="534377" cy="259045"/>
    <xdr:sp macro="" textlink="">
      <xdr:nvSpPr>
        <xdr:cNvPr id="84" name="テキスト ボックス 83"/>
        <xdr:cNvSpPr txBox="1"/>
      </xdr:nvSpPr>
      <xdr:spPr>
        <a:xfrm>
          <a:off x="2641111" y="60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126086</xdr:rowOff>
    </xdr:from>
    <xdr:to>
      <xdr:col>10</xdr:col>
      <xdr:colOff>165100</xdr:colOff>
      <xdr:row>37</xdr:row>
      <xdr:rowOff>56236</xdr:rowOff>
    </xdr:to>
    <xdr:sp macro="" textlink="">
      <xdr:nvSpPr>
        <xdr:cNvPr id="85" name="楕円 84"/>
        <xdr:cNvSpPr/>
      </xdr:nvSpPr>
      <xdr:spPr>
        <a:xfrm>
          <a:off x="1968500" y="62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72763</xdr:rowOff>
    </xdr:from>
    <xdr:ext cx="534377" cy="259045"/>
    <xdr:sp macro="" textlink="">
      <xdr:nvSpPr>
        <xdr:cNvPr id="86" name="テキスト ボックス 85"/>
        <xdr:cNvSpPr txBox="1"/>
      </xdr:nvSpPr>
      <xdr:spPr>
        <a:xfrm>
          <a:off x="1752111" y="60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117323</xdr:rowOff>
    </xdr:from>
    <xdr:to>
      <xdr:col>6</xdr:col>
      <xdr:colOff>38100</xdr:colOff>
      <xdr:row>37</xdr:row>
      <xdr:rowOff>47473</xdr:rowOff>
    </xdr:to>
    <xdr:sp macro="" textlink="">
      <xdr:nvSpPr>
        <xdr:cNvPr id="87" name="楕円 86"/>
        <xdr:cNvSpPr/>
      </xdr:nvSpPr>
      <xdr:spPr>
        <a:xfrm>
          <a:off x="1079500" y="62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64000</xdr:rowOff>
    </xdr:from>
    <xdr:ext cx="534377" cy="259045"/>
    <xdr:sp macro="" textlink="">
      <xdr:nvSpPr>
        <xdr:cNvPr id="88" name="テキスト ボックス 87"/>
        <xdr:cNvSpPr txBox="1"/>
      </xdr:nvSpPr>
      <xdr:spPr>
        <a:xfrm>
          <a:off x="863111" y="60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70424</xdr:rowOff>
    </xdr:from>
    <xdr:to>
      <xdr:col>24</xdr:col>
      <xdr:colOff>63500</xdr:colOff>
      <xdr:row>58</xdr:row>
      <xdr:rowOff>72725</xdr:rowOff>
    </xdr:to>
    <xdr:cxnSp macro="">
      <xdr:nvCxnSpPr>
        <xdr:cNvPr id="115" name="直線コネクタ 114"/>
        <xdr:cNvCxnSpPr/>
      </xdr:nvCxnSpPr>
      <xdr:spPr>
        <a:xfrm>
          <a:off x="3797300" y="10014524"/>
          <a:ext cx="8382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29017</xdr:rowOff>
    </xdr:from>
    <xdr:to>
      <xdr:col>19</xdr:col>
      <xdr:colOff>177800</xdr:colOff>
      <xdr:row>58</xdr:row>
      <xdr:rowOff>70424</xdr:rowOff>
    </xdr:to>
    <xdr:cxnSp macro="">
      <xdr:nvCxnSpPr>
        <xdr:cNvPr id="118" name="直線コネクタ 117"/>
        <xdr:cNvCxnSpPr/>
      </xdr:nvCxnSpPr>
      <xdr:spPr>
        <a:xfrm>
          <a:off x="2908300" y="9973117"/>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29017</xdr:rowOff>
    </xdr:from>
    <xdr:to>
      <xdr:col>15</xdr:col>
      <xdr:colOff>50800</xdr:colOff>
      <xdr:row>58</xdr:row>
      <xdr:rowOff>58187</xdr:rowOff>
    </xdr:to>
    <xdr:cxnSp macro="">
      <xdr:nvCxnSpPr>
        <xdr:cNvPr id="121" name="直線コネクタ 120"/>
        <xdr:cNvCxnSpPr/>
      </xdr:nvCxnSpPr>
      <xdr:spPr>
        <a:xfrm flipV="1">
          <a:off x="2019300" y="9973117"/>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50011</xdr:rowOff>
    </xdr:from>
    <xdr:to>
      <xdr:col>10</xdr:col>
      <xdr:colOff>114300</xdr:colOff>
      <xdr:row>58</xdr:row>
      <xdr:rowOff>58187</xdr:rowOff>
    </xdr:to>
    <xdr:cxnSp macro="">
      <xdr:nvCxnSpPr>
        <xdr:cNvPr id="124" name="直線コネクタ 123"/>
        <xdr:cNvCxnSpPr/>
      </xdr:nvCxnSpPr>
      <xdr:spPr>
        <a:xfrm>
          <a:off x="1130300" y="9994111"/>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21925</xdr:rowOff>
    </xdr:from>
    <xdr:to>
      <xdr:col>24</xdr:col>
      <xdr:colOff>114300</xdr:colOff>
      <xdr:row>58</xdr:row>
      <xdr:rowOff>123525</xdr:rowOff>
    </xdr:to>
    <xdr:sp macro="" textlink="">
      <xdr:nvSpPr>
        <xdr:cNvPr id="134" name="楕円 133"/>
        <xdr:cNvSpPr/>
      </xdr:nvSpPr>
      <xdr:spPr>
        <a:xfrm>
          <a:off x="4584700" y="99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19624</xdr:rowOff>
    </xdr:from>
    <xdr:to>
      <xdr:col>20</xdr:col>
      <xdr:colOff>38100</xdr:colOff>
      <xdr:row>58</xdr:row>
      <xdr:rowOff>121224</xdr:rowOff>
    </xdr:to>
    <xdr:sp macro="" textlink="">
      <xdr:nvSpPr>
        <xdr:cNvPr id="136" name="楕円 135"/>
        <xdr:cNvSpPr/>
      </xdr:nvSpPr>
      <xdr:spPr>
        <a:xfrm>
          <a:off x="3746500" y="99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112351</xdr:rowOff>
    </xdr:from>
    <xdr:ext cx="599010" cy="259045"/>
    <xdr:sp macro="" textlink="">
      <xdr:nvSpPr>
        <xdr:cNvPr id="137" name="テキスト ボックス 136"/>
        <xdr:cNvSpPr txBox="1"/>
      </xdr:nvSpPr>
      <xdr:spPr>
        <a:xfrm>
          <a:off x="3497795" y="100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149667</xdr:rowOff>
    </xdr:from>
    <xdr:to>
      <xdr:col>15</xdr:col>
      <xdr:colOff>101600</xdr:colOff>
      <xdr:row>58</xdr:row>
      <xdr:rowOff>79817</xdr:rowOff>
    </xdr:to>
    <xdr:sp macro="" textlink="">
      <xdr:nvSpPr>
        <xdr:cNvPr id="138" name="楕円 137"/>
        <xdr:cNvSpPr/>
      </xdr:nvSpPr>
      <xdr:spPr>
        <a:xfrm>
          <a:off x="2857500" y="99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70944</xdr:rowOff>
    </xdr:from>
    <xdr:ext cx="599010" cy="259045"/>
    <xdr:sp macro="" textlink="">
      <xdr:nvSpPr>
        <xdr:cNvPr id="139" name="テキスト ボックス 138"/>
        <xdr:cNvSpPr txBox="1"/>
      </xdr:nvSpPr>
      <xdr:spPr>
        <a:xfrm>
          <a:off x="2608795" y="1001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7387</xdr:rowOff>
    </xdr:from>
    <xdr:to>
      <xdr:col>10</xdr:col>
      <xdr:colOff>165100</xdr:colOff>
      <xdr:row>58</xdr:row>
      <xdr:rowOff>108987</xdr:rowOff>
    </xdr:to>
    <xdr:sp macro="" textlink="">
      <xdr:nvSpPr>
        <xdr:cNvPr id="140" name="楕円 139"/>
        <xdr:cNvSpPr/>
      </xdr:nvSpPr>
      <xdr:spPr>
        <a:xfrm>
          <a:off x="1968500" y="99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100114</xdr:rowOff>
    </xdr:from>
    <xdr:ext cx="599010" cy="259045"/>
    <xdr:sp macro="" textlink="">
      <xdr:nvSpPr>
        <xdr:cNvPr id="141" name="テキスト ボックス 140"/>
        <xdr:cNvSpPr txBox="1"/>
      </xdr:nvSpPr>
      <xdr:spPr>
        <a:xfrm>
          <a:off x="1719795" y="100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170661</xdr:rowOff>
    </xdr:from>
    <xdr:to>
      <xdr:col>6</xdr:col>
      <xdr:colOff>38100</xdr:colOff>
      <xdr:row>58</xdr:row>
      <xdr:rowOff>100811</xdr:rowOff>
    </xdr:to>
    <xdr:sp macro="" textlink="">
      <xdr:nvSpPr>
        <xdr:cNvPr id="142" name="楕円 141"/>
        <xdr:cNvSpPr/>
      </xdr:nvSpPr>
      <xdr:spPr>
        <a:xfrm>
          <a:off x="1079500" y="99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91938</xdr:rowOff>
    </xdr:from>
    <xdr:ext cx="599010" cy="259045"/>
    <xdr:sp macro="" textlink="">
      <xdr:nvSpPr>
        <xdr:cNvPr id="143" name="テキスト ボックス 142"/>
        <xdr:cNvSpPr txBox="1"/>
      </xdr:nvSpPr>
      <xdr:spPr>
        <a:xfrm>
          <a:off x="830795" y="100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91495</xdr:rowOff>
    </xdr:from>
    <xdr:to>
      <xdr:col>24</xdr:col>
      <xdr:colOff>63500</xdr:colOff>
      <xdr:row>74</xdr:row>
      <xdr:rowOff>101549</xdr:rowOff>
    </xdr:to>
    <xdr:cxnSp macro="">
      <xdr:nvCxnSpPr>
        <xdr:cNvPr id="170" name="直線コネクタ 169"/>
        <xdr:cNvCxnSpPr/>
      </xdr:nvCxnSpPr>
      <xdr:spPr>
        <a:xfrm flipV="1">
          <a:off x="3797300" y="1277879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101549</xdr:rowOff>
    </xdr:from>
    <xdr:to>
      <xdr:col>19</xdr:col>
      <xdr:colOff>177800</xdr:colOff>
      <xdr:row>75</xdr:row>
      <xdr:rowOff>34861</xdr:rowOff>
    </xdr:to>
    <xdr:cxnSp macro="">
      <xdr:nvCxnSpPr>
        <xdr:cNvPr id="173" name="直線コネクタ 172"/>
        <xdr:cNvCxnSpPr/>
      </xdr:nvCxnSpPr>
      <xdr:spPr>
        <a:xfrm flipV="1">
          <a:off x="2908300" y="12788849"/>
          <a:ext cx="889000" cy="10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24068</xdr:rowOff>
    </xdr:from>
    <xdr:to>
      <xdr:col>15</xdr:col>
      <xdr:colOff>50800</xdr:colOff>
      <xdr:row>75</xdr:row>
      <xdr:rowOff>34861</xdr:rowOff>
    </xdr:to>
    <xdr:cxnSp macro="">
      <xdr:nvCxnSpPr>
        <xdr:cNvPr id="176" name="直線コネクタ 175"/>
        <xdr:cNvCxnSpPr/>
      </xdr:nvCxnSpPr>
      <xdr:spPr>
        <a:xfrm>
          <a:off x="2019300" y="12882818"/>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24068</xdr:rowOff>
    </xdr:from>
    <xdr:to>
      <xdr:col>10</xdr:col>
      <xdr:colOff>114300</xdr:colOff>
      <xdr:row>75</xdr:row>
      <xdr:rowOff>106421</xdr:rowOff>
    </xdr:to>
    <xdr:cxnSp macro="">
      <xdr:nvCxnSpPr>
        <xdr:cNvPr id="179" name="直線コネクタ 178"/>
        <xdr:cNvCxnSpPr/>
      </xdr:nvCxnSpPr>
      <xdr:spPr>
        <a:xfrm flipV="1">
          <a:off x="1130300" y="12882818"/>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40695</xdr:rowOff>
    </xdr:from>
    <xdr:to>
      <xdr:col>24</xdr:col>
      <xdr:colOff>114300</xdr:colOff>
      <xdr:row>74</xdr:row>
      <xdr:rowOff>142295</xdr:rowOff>
    </xdr:to>
    <xdr:sp macro="" textlink="">
      <xdr:nvSpPr>
        <xdr:cNvPr id="189" name="楕円 188"/>
        <xdr:cNvSpPr/>
      </xdr:nvSpPr>
      <xdr:spPr>
        <a:xfrm>
          <a:off x="4584700" y="127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63572</xdr:rowOff>
    </xdr:from>
    <xdr:ext cx="599010" cy="259045"/>
    <xdr:sp macro="" textlink="">
      <xdr:nvSpPr>
        <xdr:cNvPr id="190" name="民生費該当値テキスト"/>
        <xdr:cNvSpPr txBox="1"/>
      </xdr:nvSpPr>
      <xdr:spPr>
        <a:xfrm>
          <a:off x="4686300" y="12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50749</xdr:rowOff>
    </xdr:from>
    <xdr:to>
      <xdr:col>20</xdr:col>
      <xdr:colOff>38100</xdr:colOff>
      <xdr:row>74</xdr:row>
      <xdr:rowOff>152349</xdr:rowOff>
    </xdr:to>
    <xdr:sp macro="" textlink="">
      <xdr:nvSpPr>
        <xdr:cNvPr id="191" name="楕円 190"/>
        <xdr:cNvSpPr/>
      </xdr:nvSpPr>
      <xdr:spPr>
        <a:xfrm>
          <a:off x="3746500" y="127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168876</xdr:rowOff>
    </xdr:from>
    <xdr:ext cx="599010" cy="259045"/>
    <xdr:sp macro="" textlink="">
      <xdr:nvSpPr>
        <xdr:cNvPr id="192" name="テキスト ボックス 191"/>
        <xdr:cNvSpPr txBox="1"/>
      </xdr:nvSpPr>
      <xdr:spPr>
        <a:xfrm>
          <a:off x="3497795" y="1251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155511</xdr:rowOff>
    </xdr:from>
    <xdr:to>
      <xdr:col>15</xdr:col>
      <xdr:colOff>101600</xdr:colOff>
      <xdr:row>75</xdr:row>
      <xdr:rowOff>85661</xdr:rowOff>
    </xdr:to>
    <xdr:sp macro="" textlink="">
      <xdr:nvSpPr>
        <xdr:cNvPr id="193" name="楕円 192"/>
        <xdr:cNvSpPr/>
      </xdr:nvSpPr>
      <xdr:spPr>
        <a:xfrm>
          <a:off x="2857500" y="128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102188</xdr:rowOff>
    </xdr:from>
    <xdr:ext cx="599010" cy="259045"/>
    <xdr:sp macro="" textlink="">
      <xdr:nvSpPr>
        <xdr:cNvPr id="194" name="テキスト ボックス 193"/>
        <xdr:cNvSpPr txBox="1"/>
      </xdr:nvSpPr>
      <xdr:spPr>
        <a:xfrm>
          <a:off x="2608795" y="1261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144718</xdr:rowOff>
    </xdr:from>
    <xdr:to>
      <xdr:col>10</xdr:col>
      <xdr:colOff>165100</xdr:colOff>
      <xdr:row>75</xdr:row>
      <xdr:rowOff>74868</xdr:rowOff>
    </xdr:to>
    <xdr:sp macro="" textlink="">
      <xdr:nvSpPr>
        <xdr:cNvPr id="195" name="楕円 194"/>
        <xdr:cNvSpPr/>
      </xdr:nvSpPr>
      <xdr:spPr>
        <a:xfrm>
          <a:off x="1968500" y="128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91395</xdr:rowOff>
    </xdr:from>
    <xdr:ext cx="599010" cy="259045"/>
    <xdr:sp macro="" textlink="">
      <xdr:nvSpPr>
        <xdr:cNvPr id="196" name="テキスト ボックス 195"/>
        <xdr:cNvSpPr txBox="1"/>
      </xdr:nvSpPr>
      <xdr:spPr>
        <a:xfrm>
          <a:off x="1719795" y="126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55621</xdr:rowOff>
    </xdr:from>
    <xdr:to>
      <xdr:col>6</xdr:col>
      <xdr:colOff>38100</xdr:colOff>
      <xdr:row>75</xdr:row>
      <xdr:rowOff>157221</xdr:rowOff>
    </xdr:to>
    <xdr:sp macro="" textlink="">
      <xdr:nvSpPr>
        <xdr:cNvPr id="197" name="楕円 196"/>
        <xdr:cNvSpPr/>
      </xdr:nvSpPr>
      <xdr:spPr>
        <a:xfrm>
          <a:off x="1079500" y="129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2298</xdr:rowOff>
    </xdr:from>
    <xdr:ext cx="599010" cy="259045"/>
    <xdr:sp macro="" textlink="">
      <xdr:nvSpPr>
        <xdr:cNvPr id="198" name="テキスト ボックス 197"/>
        <xdr:cNvSpPr txBox="1"/>
      </xdr:nvSpPr>
      <xdr:spPr>
        <a:xfrm>
          <a:off x="830795" y="126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158483</xdr:rowOff>
    </xdr:from>
    <xdr:to>
      <xdr:col>24</xdr:col>
      <xdr:colOff>63500</xdr:colOff>
      <xdr:row>97</xdr:row>
      <xdr:rowOff>9939</xdr:rowOff>
    </xdr:to>
    <xdr:cxnSp macro="">
      <xdr:nvCxnSpPr>
        <xdr:cNvPr id="227" name="直線コネクタ 226"/>
        <xdr:cNvCxnSpPr/>
      </xdr:nvCxnSpPr>
      <xdr:spPr>
        <a:xfrm flipV="1">
          <a:off x="3797300" y="16617683"/>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157725</xdr:rowOff>
    </xdr:from>
    <xdr:to>
      <xdr:col>19</xdr:col>
      <xdr:colOff>177800</xdr:colOff>
      <xdr:row>97</xdr:row>
      <xdr:rowOff>9939</xdr:rowOff>
    </xdr:to>
    <xdr:cxnSp macro="">
      <xdr:nvCxnSpPr>
        <xdr:cNvPr id="230" name="直線コネクタ 229"/>
        <xdr:cNvCxnSpPr/>
      </xdr:nvCxnSpPr>
      <xdr:spPr>
        <a:xfrm>
          <a:off x="2908300" y="16616925"/>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157725</xdr:rowOff>
    </xdr:from>
    <xdr:to>
      <xdr:col>15</xdr:col>
      <xdr:colOff>50800</xdr:colOff>
      <xdr:row>97</xdr:row>
      <xdr:rowOff>76188</xdr:rowOff>
    </xdr:to>
    <xdr:cxnSp macro="">
      <xdr:nvCxnSpPr>
        <xdr:cNvPr id="233" name="直線コネクタ 232"/>
        <xdr:cNvCxnSpPr/>
      </xdr:nvCxnSpPr>
      <xdr:spPr>
        <a:xfrm flipV="1">
          <a:off x="2019300" y="16616925"/>
          <a:ext cx="889000" cy="8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76188</xdr:rowOff>
    </xdr:from>
    <xdr:to>
      <xdr:col>10</xdr:col>
      <xdr:colOff>114300</xdr:colOff>
      <xdr:row>97</xdr:row>
      <xdr:rowOff>134465</xdr:rowOff>
    </xdr:to>
    <xdr:cxnSp macro="">
      <xdr:nvCxnSpPr>
        <xdr:cNvPr id="236" name="直線コネクタ 235"/>
        <xdr:cNvCxnSpPr/>
      </xdr:nvCxnSpPr>
      <xdr:spPr>
        <a:xfrm flipV="1">
          <a:off x="1130300" y="16706838"/>
          <a:ext cx="889000" cy="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107683</xdr:rowOff>
    </xdr:from>
    <xdr:to>
      <xdr:col>24</xdr:col>
      <xdr:colOff>114300</xdr:colOff>
      <xdr:row>97</xdr:row>
      <xdr:rowOff>37833</xdr:rowOff>
    </xdr:to>
    <xdr:sp macro="" textlink="">
      <xdr:nvSpPr>
        <xdr:cNvPr id="246" name="楕円 245"/>
        <xdr:cNvSpPr/>
      </xdr:nvSpPr>
      <xdr:spPr>
        <a:xfrm>
          <a:off x="4584700" y="165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86110</xdr:rowOff>
    </xdr:from>
    <xdr:ext cx="599010" cy="259045"/>
    <xdr:sp macro="" textlink="">
      <xdr:nvSpPr>
        <xdr:cNvPr id="247" name="衛生費該当値テキスト"/>
        <xdr:cNvSpPr txBox="1"/>
      </xdr:nvSpPr>
      <xdr:spPr>
        <a:xfrm>
          <a:off x="4686300" y="165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130589</xdr:rowOff>
    </xdr:from>
    <xdr:to>
      <xdr:col>20</xdr:col>
      <xdr:colOff>38100</xdr:colOff>
      <xdr:row>97</xdr:row>
      <xdr:rowOff>60739</xdr:rowOff>
    </xdr:to>
    <xdr:sp macro="" textlink="">
      <xdr:nvSpPr>
        <xdr:cNvPr id="248" name="楕円 247"/>
        <xdr:cNvSpPr/>
      </xdr:nvSpPr>
      <xdr:spPr>
        <a:xfrm>
          <a:off x="3746500" y="165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51866</xdr:rowOff>
    </xdr:from>
    <xdr:ext cx="534377" cy="259045"/>
    <xdr:sp macro="" textlink="">
      <xdr:nvSpPr>
        <xdr:cNvPr id="249" name="テキスト ボックス 248"/>
        <xdr:cNvSpPr txBox="1"/>
      </xdr:nvSpPr>
      <xdr:spPr>
        <a:xfrm>
          <a:off x="3530111" y="166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106925</xdr:rowOff>
    </xdr:from>
    <xdr:to>
      <xdr:col>15</xdr:col>
      <xdr:colOff>101600</xdr:colOff>
      <xdr:row>97</xdr:row>
      <xdr:rowOff>37075</xdr:rowOff>
    </xdr:to>
    <xdr:sp macro="" textlink="">
      <xdr:nvSpPr>
        <xdr:cNvPr id="250" name="楕円 249"/>
        <xdr:cNvSpPr/>
      </xdr:nvSpPr>
      <xdr:spPr>
        <a:xfrm>
          <a:off x="2857500" y="165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53602</xdr:rowOff>
    </xdr:from>
    <xdr:ext cx="599010" cy="259045"/>
    <xdr:sp macro="" textlink="">
      <xdr:nvSpPr>
        <xdr:cNvPr id="251" name="テキスト ボックス 250"/>
        <xdr:cNvSpPr txBox="1"/>
      </xdr:nvSpPr>
      <xdr:spPr>
        <a:xfrm>
          <a:off x="2608795" y="1634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25388</xdr:rowOff>
    </xdr:from>
    <xdr:to>
      <xdr:col>10</xdr:col>
      <xdr:colOff>165100</xdr:colOff>
      <xdr:row>97</xdr:row>
      <xdr:rowOff>126988</xdr:rowOff>
    </xdr:to>
    <xdr:sp macro="" textlink="">
      <xdr:nvSpPr>
        <xdr:cNvPr id="252" name="楕円 251"/>
        <xdr:cNvSpPr/>
      </xdr:nvSpPr>
      <xdr:spPr>
        <a:xfrm>
          <a:off x="1968500" y="16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118115</xdr:rowOff>
    </xdr:from>
    <xdr:ext cx="534377" cy="259045"/>
    <xdr:sp macro="" textlink="">
      <xdr:nvSpPr>
        <xdr:cNvPr id="253" name="テキスト ボックス 252"/>
        <xdr:cNvSpPr txBox="1"/>
      </xdr:nvSpPr>
      <xdr:spPr>
        <a:xfrm>
          <a:off x="1752111" y="16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83665</xdr:rowOff>
    </xdr:from>
    <xdr:to>
      <xdr:col>6</xdr:col>
      <xdr:colOff>38100</xdr:colOff>
      <xdr:row>98</xdr:row>
      <xdr:rowOff>13815</xdr:rowOff>
    </xdr:to>
    <xdr:sp macro="" textlink="">
      <xdr:nvSpPr>
        <xdr:cNvPr id="254" name="楕円 253"/>
        <xdr:cNvSpPr/>
      </xdr:nvSpPr>
      <xdr:spPr>
        <a:xfrm>
          <a:off x="1079500" y="167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4942</xdr:rowOff>
    </xdr:from>
    <xdr:ext cx="534377" cy="259045"/>
    <xdr:sp macro="" textlink="">
      <xdr:nvSpPr>
        <xdr:cNvPr id="255" name="テキスト ボックス 254"/>
        <xdr:cNvSpPr txBox="1"/>
      </xdr:nvSpPr>
      <xdr:spPr>
        <a:xfrm>
          <a:off x="863111" y="168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169799</xdr:rowOff>
    </xdr:from>
    <xdr:to>
      <xdr:col>55</xdr:col>
      <xdr:colOff>0</xdr:colOff>
      <xdr:row>39</xdr:row>
      <xdr:rowOff>292</xdr:rowOff>
    </xdr:to>
    <xdr:cxnSp macro="">
      <xdr:nvCxnSpPr>
        <xdr:cNvPr id="284" name="直線コネクタ 283"/>
        <xdr:cNvCxnSpPr/>
      </xdr:nvCxnSpPr>
      <xdr:spPr>
        <a:xfrm>
          <a:off x="9639300" y="6684899"/>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169799</xdr:rowOff>
    </xdr:from>
    <xdr:to>
      <xdr:col>50</xdr:col>
      <xdr:colOff>114300</xdr:colOff>
      <xdr:row>38</xdr:row>
      <xdr:rowOff>170561</xdr:rowOff>
    </xdr:to>
    <xdr:cxnSp macro="">
      <xdr:nvCxnSpPr>
        <xdr:cNvPr id="287" name="直線コネクタ 286"/>
        <xdr:cNvCxnSpPr/>
      </xdr:nvCxnSpPr>
      <xdr:spPr>
        <a:xfrm flipV="1">
          <a:off x="8750300" y="66848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38</xdr:row>
      <xdr:rowOff>171323</xdr:rowOff>
    </xdr:to>
    <xdr:cxnSp macro="">
      <xdr:nvCxnSpPr>
        <xdr:cNvPr id="290" name="直線コネクタ 289"/>
        <xdr:cNvCxnSpPr/>
      </xdr:nvCxnSpPr>
      <xdr:spPr>
        <a:xfrm flipV="1">
          <a:off x="7861300" y="66856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171323</xdr:rowOff>
    </xdr:from>
    <xdr:to>
      <xdr:col>41</xdr:col>
      <xdr:colOff>50800</xdr:colOff>
      <xdr:row>39</xdr:row>
      <xdr:rowOff>3187</xdr:rowOff>
    </xdr:to>
    <xdr:cxnSp macro="">
      <xdr:nvCxnSpPr>
        <xdr:cNvPr id="293" name="直線コネクタ 292"/>
        <xdr:cNvCxnSpPr/>
      </xdr:nvCxnSpPr>
      <xdr:spPr>
        <a:xfrm flipV="1">
          <a:off x="6972300" y="668642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120942</xdr:rowOff>
    </xdr:from>
    <xdr:to>
      <xdr:col>55</xdr:col>
      <xdr:colOff>50800</xdr:colOff>
      <xdr:row>39</xdr:row>
      <xdr:rowOff>51092</xdr:rowOff>
    </xdr:to>
    <xdr:sp macro="" textlink="">
      <xdr:nvSpPr>
        <xdr:cNvPr id="303" name="楕円 302"/>
        <xdr:cNvSpPr/>
      </xdr:nvSpPr>
      <xdr:spPr>
        <a:xfrm>
          <a:off x="10426700" y="6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80319</xdr:rowOff>
    </xdr:from>
    <xdr:ext cx="469744" cy="259045"/>
    <xdr:sp macro="" textlink="">
      <xdr:nvSpPr>
        <xdr:cNvPr id="304" name="労働費該当値テキスト"/>
        <xdr:cNvSpPr txBox="1"/>
      </xdr:nvSpPr>
      <xdr:spPr>
        <a:xfrm>
          <a:off x="10528300" y="64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118999</xdr:rowOff>
    </xdr:from>
    <xdr:to>
      <xdr:col>50</xdr:col>
      <xdr:colOff>165100</xdr:colOff>
      <xdr:row>39</xdr:row>
      <xdr:rowOff>49149</xdr:rowOff>
    </xdr:to>
    <xdr:sp macro="" textlink="">
      <xdr:nvSpPr>
        <xdr:cNvPr id="305" name="楕円 304"/>
        <xdr:cNvSpPr/>
      </xdr:nvSpPr>
      <xdr:spPr>
        <a:xfrm>
          <a:off x="9588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40276</xdr:rowOff>
    </xdr:from>
    <xdr:ext cx="469744" cy="259045"/>
    <xdr:sp macro="" textlink="">
      <xdr:nvSpPr>
        <xdr:cNvPr id="306" name="テキスト ボックス 305"/>
        <xdr:cNvSpPr txBox="1"/>
      </xdr:nvSpPr>
      <xdr:spPr>
        <a:xfrm>
          <a:off x="9404428" y="67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07" name="楕円 306"/>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66438</xdr:rowOff>
    </xdr:from>
    <xdr:ext cx="469744" cy="259045"/>
    <xdr:sp macro="" textlink="">
      <xdr:nvSpPr>
        <xdr:cNvPr id="308" name="テキスト ボックス 307"/>
        <xdr:cNvSpPr txBox="1"/>
      </xdr:nvSpPr>
      <xdr:spPr>
        <a:xfrm>
          <a:off x="8515428" y="641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120523</xdr:rowOff>
    </xdr:from>
    <xdr:to>
      <xdr:col>41</xdr:col>
      <xdr:colOff>101600</xdr:colOff>
      <xdr:row>39</xdr:row>
      <xdr:rowOff>50673</xdr:rowOff>
    </xdr:to>
    <xdr:sp macro="" textlink="">
      <xdr:nvSpPr>
        <xdr:cNvPr id="309" name="楕円 308"/>
        <xdr:cNvSpPr/>
      </xdr:nvSpPr>
      <xdr:spPr>
        <a:xfrm>
          <a:off x="7810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41800</xdr:rowOff>
    </xdr:from>
    <xdr:ext cx="469744" cy="259045"/>
    <xdr:sp macro="" textlink="">
      <xdr:nvSpPr>
        <xdr:cNvPr id="310" name="テキスト ボックス 309"/>
        <xdr:cNvSpPr txBox="1"/>
      </xdr:nvSpPr>
      <xdr:spPr>
        <a:xfrm>
          <a:off x="7626428" y="67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123837</xdr:rowOff>
    </xdr:from>
    <xdr:to>
      <xdr:col>36</xdr:col>
      <xdr:colOff>165100</xdr:colOff>
      <xdr:row>39</xdr:row>
      <xdr:rowOff>53987</xdr:rowOff>
    </xdr:to>
    <xdr:sp macro="" textlink="">
      <xdr:nvSpPr>
        <xdr:cNvPr id="311" name="楕円 310"/>
        <xdr:cNvSpPr/>
      </xdr:nvSpPr>
      <xdr:spPr>
        <a:xfrm>
          <a:off x="6921500" y="66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45114</xdr:rowOff>
    </xdr:from>
    <xdr:ext cx="469744" cy="259045"/>
    <xdr:sp macro="" textlink="">
      <xdr:nvSpPr>
        <xdr:cNvPr id="312" name="テキスト ボックス 311"/>
        <xdr:cNvSpPr txBox="1"/>
      </xdr:nvSpPr>
      <xdr:spPr>
        <a:xfrm>
          <a:off x="6737428" y="67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134252</xdr:rowOff>
    </xdr:from>
    <xdr:to>
      <xdr:col>55</xdr:col>
      <xdr:colOff>0</xdr:colOff>
      <xdr:row>58</xdr:row>
      <xdr:rowOff>76878</xdr:rowOff>
    </xdr:to>
    <xdr:cxnSp macro="">
      <xdr:nvCxnSpPr>
        <xdr:cNvPr id="339" name="直線コネクタ 338"/>
        <xdr:cNvCxnSpPr/>
      </xdr:nvCxnSpPr>
      <xdr:spPr>
        <a:xfrm>
          <a:off x="9639300" y="9906902"/>
          <a:ext cx="838200" cy="1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134252</xdr:rowOff>
    </xdr:from>
    <xdr:to>
      <xdr:col>50</xdr:col>
      <xdr:colOff>114300</xdr:colOff>
      <xdr:row>58</xdr:row>
      <xdr:rowOff>35624</xdr:rowOff>
    </xdr:to>
    <xdr:cxnSp macro="">
      <xdr:nvCxnSpPr>
        <xdr:cNvPr id="342" name="直線コネクタ 341"/>
        <xdr:cNvCxnSpPr/>
      </xdr:nvCxnSpPr>
      <xdr:spPr>
        <a:xfrm flipV="1">
          <a:off x="8750300" y="9906902"/>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35624</xdr:rowOff>
    </xdr:from>
    <xdr:to>
      <xdr:col>45</xdr:col>
      <xdr:colOff>177800</xdr:colOff>
      <xdr:row>58</xdr:row>
      <xdr:rowOff>96513</xdr:rowOff>
    </xdr:to>
    <xdr:cxnSp macro="">
      <xdr:nvCxnSpPr>
        <xdr:cNvPr id="345" name="直線コネクタ 344"/>
        <xdr:cNvCxnSpPr/>
      </xdr:nvCxnSpPr>
      <xdr:spPr>
        <a:xfrm flipV="1">
          <a:off x="7861300" y="9979724"/>
          <a:ext cx="889000" cy="6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67395</xdr:rowOff>
    </xdr:from>
    <xdr:to>
      <xdr:col>41</xdr:col>
      <xdr:colOff>50800</xdr:colOff>
      <xdr:row>58</xdr:row>
      <xdr:rowOff>96513</xdr:rowOff>
    </xdr:to>
    <xdr:cxnSp macro="">
      <xdr:nvCxnSpPr>
        <xdr:cNvPr id="348" name="直線コネクタ 347"/>
        <xdr:cNvCxnSpPr/>
      </xdr:nvCxnSpPr>
      <xdr:spPr>
        <a:xfrm>
          <a:off x="6972300" y="10011495"/>
          <a:ext cx="889000" cy="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26078</xdr:rowOff>
    </xdr:from>
    <xdr:to>
      <xdr:col>55</xdr:col>
      <xdr:colOff>50800</xdr:colOff>
      <xdr:row>58</xdr:row>
      <xdr:rowOff>127678</xdr:rowOff>
    </xdr:to>
    <xdr:sp macro="" textlink="">
      <xdr:nvSpPr>
        <xdr:cNvPr id="358" name="楕円 357"/>
        <xdr:cNvSpPr/>
      </xdr:nvSpPr>
      <xdr:spPr>
        <a:xfrm>
          <a:off x="10426700" y="99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83452</xdr:rowOff>
    </xdr:from>
    <xdr:to>
      <xdr:col>50</xdr:col>
      <xdr:colOff>165100</xdr:colOff>
      <xdr:row>58</xdr:row>
      <xdr:rowOff>13602</xdr:rowOff>
    </xdr:to>
    <xdr:sp macro="" textlink="">
      <xdr:nvSpPr>
        <xdr:cNvPr id="360" name="楕円 359"/>
        <xdr:cNvSpPr/>
      </xdr:nvSpPr>
      <xdr:spPr>
        <a:xfrm>
          <a:off x="9588500" y="98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30129</xdr:rowOff>
    </xdr:from>
    <xdr:ext cx="599010" cy="259045"/>
    <xdr:sp macro="" textlink="">
      <xdr:nvSpPr>
        <xdr:cNvPr id="361" name="テキスト ボックス 360"/>
        <xdr:cNvSpPr txBox="1"/>
      </xdr:nvSpPr>
      <xdr:spPr>
        <a:xfrm>
          <a:off x="9339795" y="963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156274</xdr:rowOff>
    </xdr:from>
    <xdr:to>
      <xdr:col>46</xdr:col>
      <xdr:colOff>38100</xdr:colOff>
      <xdr:row>58</xdr:row>
      <xdr:rowOff>86424</xdr:rowOff>
    </xdr:to>
    <xdr:sp macro="" textlink="">
      <xdr:nvSpPr>
        <xdr:cNvPr id="362" name="楕円 361"/>
        <xdr:cNvSpPr/>
      </xdr:nvSpPr>
      <xdr:spPr>
        <a:xfrm>
          <a:off x="8699500" y="99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102951</xdr:rowOff>
    </xdr:from>
    <xdr:ext cx="599010" cy="259045"/>
    <xdr:sp macro="" textlink="">
      <xdr:nvSpPr>
        <xdr:cNvPr id="363" name="テキスト ボックス 362"/>
        <xdr:cNvSpPr txBox="1"/>
      </xdr:nvSpPr>
      <xdr:spPr>
        <a:xfrm>
          <a:off x="8450795" y="9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45713</xdr:rowOff>
    </xdr:from>
    <xdr:to>
      <xdr:col>41</xdr:col>
      <xdr:colOff>101600</xdr:colOff>
      <xdr:row>58</xdr:row>
      <xdr:rowOff>147313</xdr:rowOff>
    </xdr:to>
    <xdr:sp macro="" textlink="">
      <xdr:nvSpPr>
        <xdr:cNvPr id="364" name="楕円 363"/>
        <xdr:cNvSpPr/>
      </xdr:nvSpPr>
      <xdr:spPr>
        <a:xfrm>
          <a:off x="7810500" y="99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138440</xdr:rowOff>
    </xdr:from>
    <xdr:ext cx="534377" cy="259045"/>
    <xdr:sp macro="" textlink="">
      <xdr:nvSpPr>
        <xdr:cNvPr id="365" name="テキスト ボックス 364"/>
        <xdr:cNvSpPr txBox="1"/>
      </xdr:nvSpPr>
      <xdr:spPr>
        <a:xfrm>
          <a:off x="7594111" y="1008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16595</xdr:rowOff>
    </xdr:from>
    <xdr:to>
      <xdr:col>36</xdr:col>
      <xdr:colOff>165100</xdr:colOff>
      <xdr:row>58</xdr:row>
      <xdr:rowOff>118195</xdr:rowOff>
    </xdr:to>
    <xdr:sp macro="" textlink="">
      <xdr:nvSpPr>
        <xdr:cNvPr id="366" name="楕円 365"/>
        <xdr:cNvSpPr/>
      </xdr:nvSpPr>
      <xdr:spPr>
        <a:xfrm>
          <a:off x="6921500" y="99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109322</xdr:rowOff>
    </xdr:from>
    <xdr:ext cx="599010" cy="259045"/>
    <xdr:sp macro="" textlink="">
      <xdr:nvSpPr>
        <xdr:cNvPr id="367" name="テキスト ボックス 366"/>
        <xdr:cNvSpPr txBox="1"/>
      </xdr:nvSpPr>
      <xdr:spPr>
        <a:xfrm>
          <a:off x="6672795" y="100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124583</xdr:rowOff>
    </xdr:from>
    <xdr:to>
      <xdr:col>55</xdr:col>
      <xdr:colOff>0</xdr:colOff>
      <xdr:row>78</xdr:row>
      <xdr:rowOff>150968</xdr:rowOff>
    </xdr:to>
    <xdr:cxnSp macro="">
      <xdr:nvCxnSpPr>
        <xdr:cNvPr id="396" name="直線コネクタ 395"/>
        <xdr:cNvCxnSpPr/>
      </xdr:nvCxnSpPr>
      <xdr:spPr>
        <a:xfrm>
          <a:off x="9639300" y="13497683"/>
          <a:ext cx="8382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124583</xdr:rowOff>
    </xdr:from>
    <xdr:to>
      <xdr:col>50</xdr:col>
      <xdr:colOff>114300</xdr:colOff>
      <xdr:row>78</xdr:row>
      <xdr:rowOff>141230</xdr:rowOff>
    </xdr:to>
    <xdr:cxnSp macro="">
      <xdr:nvCxnSpPr>
        <xdr:cNvPr id="399" name="直線コネクタ 398"/>
        <xdr:cNvCxnSpPr/>
      </xdr:nvCxnSpPr>
      <xdr:spPr>
        <a:xfrm flipV="1">
          <a:off x="8750300" y="13497683"/>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141230</xdr:rowOff>
    </xdr:from>
    <xdr:to>
      <xdr:col>45</xdr:col>
      <xdr:colOff>177800</xdr:colOff>
      <xdr:row>78</xdr:row>
      <xdr:rowOff>165488</xdr:rowOff>
    </xdr:to>
    <xdr:cxnSp macro="">
      <xdr:nvCxnSpPr>
        <xdr:cNvPr id="402" name="直線コネクタ 401"/>
        <xdr:cNvCxnSpPr/>
      </xdr:nvCxnSpPr>
      <xdr:spPr>
        <a:xfrm flipV="1">
          <a:off x="7861300" y="13514330"/>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165488</xdr:rowOff>
    </xdr:from>
    <xdr:to>
      <xdr:col>41</xdr:col>
      <xdr:colOff>50800</xdr:colOff>
      <xdr:row>79</xdr:row>
      <xdr:rowOff>5727</xdr:rowOff>
    </xdr:to>
    <xdr:cxnSp macro="">
      <xdr:nvCxnSpPr>
        <xdr:cNvPr id="405" name="直線コネクタ 404"/>
        <xdr:cNvCxnSpPr/>
      </xdr:nvCxnSpPr>
      <xdr:spPr>
        <a:xfrm flipV="1">
          <a:off x="6972300" y="13538588"/>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100168</xdr:rowOff>
    </xdr:from>
    <xdr:to>
      <xdr:col>55</xdr:col>
      <xdr:colOff>50800</xdr:colOff>
      <xdr:row>79</xdr:row>
      <xdr:rowOff>30318</xdr:rowOff>
    </xdr:to>
    <xdr:sp macro="" textlink="">
      <xdr:nvSpPr>
        <xdr:cNvPr id="415" name="楕円 414"/>
        <xdr:cNvSpPr/>
      </xdr:nvSpPr>
      <xdr:spPr>
        <a:xfrm>
          <a:off x="10426700" y="1347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73783</xdr:rowOff>
    </xdr:from>
    <xdr:to>
      <xdr:col>50</xdr:col>
      <xdr:colOff>165100</xdr:colOff>
      <xdr:row>79</xdr:row>
      <xdr:rowOff>3933</xdr:rowOff>
    </xdr:to>
    <xdr:sp macro="" textlink="">
      <xdr:nvSpPr>
        <xdr:cNvPr id="417" name="楕円 416"/>
        <xdr:cNvSpPr/>
      </xdr:nvSpPr>
      <xdr:spPr>
        <a:xfrm>
          <a:off x="9588500" y="134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20460</xdr:rowOff>
    </xdr:from>
    <xdr:ext cx="534377" cy="259045"/>
    <xdr:sp macro="" textlink="">
      <xdr:nvSpPr>
        <xdr:cNvPr id="418" name="テキスト ボックス 417"/>
        <xdr:cNvSpPr txBox="1"/>
      </xdr:nvSpPr>
      <xdr:spPr>
        <a:xfrm>
          <a:off x="9372111" y="132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90430</xdr:rowOff>
    </xdr:from>
    <xdr:to>
      <xdr:col>46</xdr:col>
      <xdr:colOff>38100</xdr:colOff>
      <xdr:row>79</xdr:row>
      <xdr:rowOff>20580</xdr:rowOff>
    </xdr:to>
    <xdr:sp macro="" textlink="">
      <xdr:nvSpPr>
        <xdr:cNvPr id="419" name="楕円 418"/>
        <xdr:cNvSpPr/>
      </xdr:nvSpPr>
      <xdr:spPr>
        <a:xfrm>
          <a:off x="8699500" y="13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11707</xdr:rowOff>
    </xdr:from>
    <xdr:ext cx="534377" cy="259045"/>
    <xdr:sp macro="" textlink="">
      <xdr:nvSpPr>
        <xdr:cNvPr id="420" name="テキスト ボックス 419"/>
        <xdr:cNvSpPr txBox="1"/>
      </xdr:nvSpPr>
      <xdr:spPr>
        <a:xfrm>
          <a:off x="8483111" y="135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114688</xdr:rowOff>
    </xdr:from>
    <xdr:to>
      <xdr:col>41</xdr:col>
      <xdr:colOff>101600</xdr:colOff>
      <xdr:row>79</xdr:row>
      <xdr:rowOff>44838</xdr:rowOff>
    </xdr:to>
    <xdr:sp macro="" textlink="">
      <xdr:nvSpPr>
        <xdr:cNvPr id="421" name="楕円 420"/>
        <xdr:cNvSpPr/>
      </xdr:nvSpPr>
      <xdr:spPr>
        <a:xfrm>
          <a:off x="7810500" y="134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35965</xdr:rowOff>
    </xdr:from>
    <xdr:ext cx="534377" cy="259045"/>
    <xdr:sp macro="" textlink="">
      <xdr:nvSpPr>
        <xdr:cNvPr id="422" name="テキスト ボックス 421"/>
        <xdr:cNvSpPr txBox="1"/>
      </xdr:nvSpPr>
      <xdr:spPr>
        <a:xfrm>
          <a:off x="7594111" y="135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126377</xdr:rowOff>
    </xdr:from>
    <xdr:to>
      <xdr:col>36</xdr:col>
      <xdr:colOff>165100</xdr:colOff>
      <xdr:row>79</xdr:row>
      <xdr:rowOff>56527</xdr:rowOff>
    </xdr:to>
    <xdr:sp macro="" textlink="">
      <xdr:nvSpPr>
        <xdr:cNvPr id="423" name="楕円 422"/>
        <xdr:cNvSpPr/>
      </xdr:nvSpPr>
      <xdr:spPr>
        <a:xfrm>
          <a:off x="6921500" y="134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47654</xdr:rowOff>
    </xdr:from>
    <xdr:ext cx="534377" cy="259045"/>
    <xdr:sp macro="" textlink="">
      <xdr:nvSpPr>
        <xdr:cNvPr id="424" name="テキスト ボックス 423"/>
        <xdr:cNvSpPr txBox="1"/>
      </xdr:nvSpPr>
      <xdr:spPr>
        <a:xfrm>
          <a:off x="6705111" y="135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148180</xdr:rowOff>
    </xdr:from>
    <xdr:to>
      <xdr:col>55</xdr:col>
      <xdr:colOff>0</xdr:colOff>
      <xdr:row>97</xdr:row>
      <xdr:rowOff>154457</xdr:rowOff>
    </xdr:to>
    <xdr:cxnSp macro="">
      <xdr:nvCxnSpPr>
        <xdr:cNvPr id="451" name="直線コネクタ 450"/>
        <xdr:cNvCxnSpPr/>
      </xdr:nvCxnSpPr>
      <xdr:spPr>
        <a:xfrm>
          <a:off x="9639300" y="16778830"/>
          <a:ext cx="8382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148180</xdr:rowOff>
    </xdr:from>
    <xdr:to>
      <xdr:col>50</xdr:col>
      <xdr:colOff>114300</xdr:colOff>
      <xdr:row>98</xdr:row>
      <xdr:rowOff>15565</xdr:rowOff>
    </xdr:to>
    <xdr:cxnSp macro="">
      <xdr:nvCxnSpPr>
        <xdr:cNvPr id="454" name="直線コネクタ 453"/>
        <xdr:cNvCxnSpPr/>
      </xdr:nvCxnSpPr>
      <xdr:spPr>
        <a:xfrm flipV="1">
          <a:off x="8750300" y="16778830"/>
          <a:ext cx="889000" cy="3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148841</xdr:rowOff>
    </xdr:from>
    <xdr:to>
      <xdr:col>45</xdr:col>
      <xdr:colOff>177800</xdr:colOff>
      <xdr:row>98</xdr:row>
      <xdr:rowOff>15565</xdr:rowOff>
    </xdr:to>
    <xdr:cxnSp macro="">
      <xdr:nvCxnSpPr>
        <xdr:cNvPr id="457" name="直線コネクタ 456"/>
        <xdr:cNvCxnSpPr/>
      </xdr:nvCxnSpPr>
      <xdr:spPr>
        <a:xfrm>
          <a:off x="7861300" y="16779491"/>
          <a:ext cx="889000" cy="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148841</xdr:rowOff>
    </xdr:from>
    <xdr:to>
      <xdr:col>41</xdr:col>
      <xdr:colOff>50800</xdr:colOff>
      <xdr:row>97</xdr:row>
      <xdr:rowOff>168770</xdr:rowOff>
    </xdr:to>
    <xdr:cxnSp macro="">
      <xdr:nvCxnSpPr>
        <xdr:cNvPr id="460" name="直線コネクタ 459"/>
        <xdr:cNvCxnSpPr/>
      </xdr:nvCxnSpPr>
      <xdr:spPr>
        <a:xfrm flipV="1">
          <a:off x="6972300" y="16779491"/>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103657</xdr:rowOff>
    </xdr:from>
    <xdr:to>
      <xdr:col>55</xdr:col>
      <xdr:colOff>50800</xdr:colOff>
      <xdr:row>98</xdr:row>
      <xdr:rowOff>33807</xdr:rowOff>
    </xdr:to>
    <xdr:sp macro="" textlink="">
      <xdr:nvSpPr>
        <xdr:cNvPr id="470" name="楕円 469"/>
        <xdr:cNvSpPr/>
      </xdr:nvSpPr>
      <xdr:spPr>
        <a:xfrm>
          <a:off x="10426700" y="16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126534</xdr:rowOff>
    </xdr:from>
    <xdr:ext cx="599010" cy="259045"/>
    <xdr:sp macro="" textlink="">
      <xdr:nvSpPr>
        <xdr:cNvPr id="471" name="土木費該当値テキスト"/>
        <xdr:cNvSpPr txBox="1"/>
      </xdr:nvSpPr>
      <xdr:spPr>
        <a:xfrm>
          <a:off x="10528300" y="165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97380</xdr:rowOff>
    </xdr:from>
    <xdr:to>
      <xdr:col>50</xdr:col>
      <xdr:colOff>165100</xdr:colOff>
      <xdr:row>98</xdr:row>
      <xdr:rowOff>27530</xdr:rowOff>
    </xdr:to>
    <xdr:sp macro="" textlink="">
      <xdr:nvSpPr>
        <xdr:cNvPr id="472" name="楕円 471"/>
        <xdr:cNvSpPr/>
      </xdr:nvSpPr>
      <xdr:spPr>
        <a:xfrm>
          <a:off x="9588500" y="167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44057</xdr:rowOff>
    </xdr:from>
    <xdr:ext cx="599010" cy="259045"/>
    <xdr:sp macro="" textlink="">
      <xdr:nvSpPr>
        <xdr:cNvPr id="473" name="テキスト ボックス 472"/>
        <xdr:cNvSpPr txBox="1"/>
      </xdr:nvSpPr>
      <xdr:spPr>
        <a:xfrm>
          <a:off x="9339795" y="165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136215</xdr:rowOff>
    </xdr:from>
    <xdr:to>
      <xdr:col>46</xdr:col>
      <xdr:colOff>38100</xdr:colOff>
      <xdr:row>98</xdr:row>
      <xdr:rowOff>66365</xdr:rowOff>
    </xdr:to>
    <xdr:sp macro="" textlink="">
      <xdr:nvSpPr>
        <xdr:cNvPr id="474" name="楕円 473"/>
        <xdr:cNvSpPr/>
      </xdr:nvSpPr>
      <xdr:spPr>
        <a:xfrm>
          <a:off x="8699500" y="167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82892</xdr:rowOff>
    </xdr:from>
    <xdr:ext cx="599010" cy="259045"/>
    <xdr:sp macro="" textlink="">
      <xdr:nvSpPr>
        <xdr:cNvPr id="475" name="テキスト ボックス 474"/>
        <xdr:cNvSpPr txBox="1"/>
      </xdr:nvSpPr>
      <xdr:spPr>
        <a:xfrm>
          <a:off x="8450795" y="1654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98041</xdr:rowOff>
    </xdr:from>
    <xdr:to>
      <xdr:col>41</xdr:col>
      <xdr:colOff>101600</xdr:colOff>
      <xdr:row>98</xdr:row>
      <xdr:rowOff>28191</xdr:rowOff>
    </xdr:to>
    <xdr:sp macro="" textlink="">
      <xdr:nvSpPr>
        <xdr:cNvPr id="476" name="楕円 475"/>
        <xdr:cNvSpPr/>
      </xdr:nvSpPr>
      <xdr:spPr>
        <a:xfrm>
          <a:off x="7810500" y="167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44718</xdr:rowOff>
    </xdr:from>
    <xdr:ext cx="599010" cy="259045"/>
    <xdr:sp macro="" textlink="">
      <xdr:nvSpPr>
        <xdr:cNvPr id="477" name="テキスト ボックス 476"/>
        <xdr:cNvSpPr txBox="1"/>
      </xdr:nvSpPr>
      <xdr:spPr>
        <a:xfrm>
          <a:off x="7561795" y="165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117970</xdr:rowOff>
    </xdr:from>
    <xdr:to>
      <xdr:col>36</xdr:col>
      <xdr:colOff>165100</xdr:colOff>
      <xdr:row>98</xdr:row>
      <xdr:rowOff>48120</xdr:rowOff>
    </xdr:to>
    <xdr:sp macro="" textlink="">
      <xdr:nvSpPr>
        <xdr:cNvPr id="478" name="楕円 477"/>
        <xdr:cNvSpPr/>
      </xdr:nvSpPr>
      <xdr:spPr>
        <a:xfrm>
          <a:off x="6921500" y="167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64647</xdr:rowOff>
    </xdr:from>
    <xdr:ext cx="599010" cy="259045"/>
    <xdr:sp macro="" textlink="">
      <xdr:nvSpPr>
        <xdr:cNvPr id="479" name="テキスト ボックス 478"/>
        <xdr:cNvSpPr txBox="1"/>
      </xdr:nvSpPr>
      <xdr:spPr>
        <a:xfrm>
          <a:off x="6672795" y="1652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62974</xdr:rowOff>
    </xdr:from>
    <xdr:to>
      <xdr:col>85</xdr:col>
      <xdr:colOff>127000</xdr:colOff>
      <xdr:row>36</xdr:row>
      <xdr:rowOff>30566</xdr:rowOff>
    </xdr:to>
    <xdr:cxnSp macro="">
      <xdr:nvCxnSpPr>
        <xdr:cNvPr id="508" name="直線コネクタ 507"/>
        <xdr:cNvCxnSpPr/>
      </xdr:nvCxnSpPr>
      <xdr:spPr>
        <a:xfrm flipV="1">
          <a:off x="15481300" y="5892274"/>
          <a:ext cx="838200" cy="3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30566</xdr:rowOff>
    </xdr:from>
    <xdr:to>
      <xdr:col>81</xdr:col>
      <xdr:colOff>50800</xdr:colOff>
      <xdr:row>36</xdr:row>
      <xdr:rowOff>132674</xdr:rowOff>
    </xdr:to>
    <xdr:cxnSp macro="">
      <xdr:nvCxnSpPr>
        <xdr:cNvPr id="511" name="直線コネクタ 510"/>
        <xdr:cNvCxnSpPr/>
      </xdr:nvCxnSpPr>
      <xdr:spPr>
        <a:xfrm flipV="1">
          <a:off x="14592300" y="6202766"/>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24638</xdr:rowOff>
    </xdr:from>
    <xdr:to>
      <xdr:col>76</xdr:col>
      <xdr:colOff>114300</xdr:colOff>
      <xdr:row>36</xdr:row>
      <xdr:rowOff>132674</xdr:rowOff>
    </xdr:to>
    <xdr:cxnSp macro="">
      <xdr:nvCxnSpPr>
        <xdr:cNvPr id="514" name="直線コネクタ 513"/>
        <xdr:cNvCxnSpPr/>
      </xdr:nvCxnSpPr>
      <xdr:spPr>
        <a:xfrm>
          <a:off x="13703300" y="6196838"/>
          <a:ext cx="889000" cy="1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24638</xdr:rowOff>
    </xdr:from>
    <xdr:to>
      <xdr:col>71</xdr:col>
      <xdr:colOff>177800</xdr:colOff>
      <xdr:row>36</xdr:row>
      <xdr:rowOff>159543</xdr:rowOff>
    </xdr:to>
    <xdr:cxnSp macro="">
      <xdr:nvCxnSpPr>
        <xdr:cNvPr id="517" name="直線コネクタ 516"/>
        <xdr:cNvCxnSpPr/>
      </xdr:nvCxnSpPr>
      <xdr:spPr>
        <a:xfrm flipV="1">
          <a:off x="12814300" y="6196838"/>
          <a:ext cx="889000" cy="1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12174</xdr:rowOff>
    </xdr:from>
    <xdr:to>
      <xdr:col>85</xdr:col>
      <xdr:colOff>177800</xdr:colOff>
      <xdr:row>34</xdr:row>
      <xdr:rowOff>113774</xdr:rowOff>
    </xdr:to>
    <xdr:sp macro="" textlink="">
      <xdr:nvSpPr>
        <xdr:cNvPr id="527" name="楕円 526"/>
        <xdr:cNvSpPr/>
      </xdr:nvSpPr>
      <xdr:spPr>
        <a:xfrm>
          <a:off x="16268700" y="58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35051</xdr:rowOff>
    </xdr:from>
    <xdr:ext cx="599010" cy="259045"/>
    <xdr:sp macro="" textlink="">
      <xdr:nvSpPr>
        <xdr:cNvPr id="528" name="消防費該当値テキスト"/>
        <xdr:cNvSpPr txBox="1"/>
      </xdr:nvSpPr>
      <xdr:spPr>
        <a:xfrm>
          <a:off x="16370300" y="569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151216</xdr:rowOff>
    </xdr:from>
    <xdr:to>
      <xdr:col>81</xdr:col>
      <xdr:colOff>101600</xdr:colOff>
      <xdr:row>36</xdr:row>
      <xdr:rowOff>81366</xdr:rowOff>
    </xdr:to>
    <xdr:sp macro="" textlink="">
      <xdr:nvSpPr>
        <xdr:cNvPr id="529" name="楕円 528"/>
        <xdr:cNvSpPr/>
      </xdr:nvSpPr>
      <xdr:spPr>
        <a:xfrm>
          <a:off x="15430500" y="61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97893</xdr:rowOff>
    </xdr:from>
    <xdr:ext cx="534377" cy="259045"/>
    <xdr:sp macro="" textlink="">
      <xdr:nvSpPr>
        <xdr:cNvPr id="530" name="テキスト ボックス 529"/>
        <xdr:cNvSpPr txBox="1"/>
      </xdr:nvSpPr>
      <xdr:spPr>
        <a:xfrm>
          <a:off x="15214111" y="59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81874</xdr:rowOff>
    </xdr:from>
    <xdr:to>
      <xdr:col>76</xdr:col>
      <xdr:colOff>165100</xdr:colOff>
      <xdr:row>37</xdr:row>
      <xdr:rowOff>12024</xdr:rowOff>
    </xdr:to>
    <xdr:sp macro="" textlink="">
      <xdr:nvSpPr>
        <xdr:cNvPr id="531" name="楕円 530"/>
        <xdr:cNvSpPr/>
      </xdr:nvSpPr>
      <xdr:spPr>
        <a:xfrm>
          <a:off x="14541500" y="62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28551</xdr:rowOff>
    </xdr:from>
    <xdr:ext cx="534377" cy="259045"/>
    <xdr:sp macro="" textlink="">
      <xdr:nvSpPr>
        <xdr:cNvPr id="532" name="テキスト ボックス 531"/>
        <xdr:cNvSpPr txBox="1"/>
      </xdr:nvSpPr>
      <xdr:spPr>
        <a:xfrm>
          <a:off x="14325111" y="60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145288</xdr:rowOff>
    </xdr:from>
    <xdr:to>
      <xdr:col>72</xdr:col>
      <xdr:colOff>38100</xdr:colOff>
      <xdr:row>36</xdr:row>
      <xdr:rowOff>75438</xdr:rowOff>
    </xdr:to>
    <xdr:sp macro="" textlink="">
      <xdr:nvSpPr>
        <xdr:cNvPr id="533" name="楕円 532"/>
        <xdr:cNvSpPr/>
      </xdr:nvSpPr>
      <xdr:spPr>
        <a:xfrm>
          <a:off x="13652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91965</xdr:rowOff>
    </xdr:from>
    <xdr:ext cx="534377" cy="259045"/>
    <xdr:sp macro="" textlink="">
      <xdr:nvSpPr>
        <xdr:cNvPr id="534" name="テキスト ボックス 533"/>
        <xdr:cNvSpPr txBox="1"/>
      </xdr:nvSpPr>
      <xdr:spPr>
        <a:xfrm>
          <a:off x="13436111" y="59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108743</xdr:rowOff>
    </xdr:from>
    <xdr:to>
      <xdr:col>67</xdr:col>
      <xdr:colOff>101600</xdr:colOff>
      <xdr:row>37</xdr:row>
      <xdr:rowOff>38893</xdr:rowOff>
    </xdr:to>
    <xdr:sp macro="" textlink="">
      <xdr:nvSpPr>
        <xdr:cNvPr id="535" name="楕円 534"/>
        <xdr:cNvSpPr/>
      </xdr:nvSpPr>
      <xdr:spPr>
        <a:xfrm>
          <a:off x="12763500" y="62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55420</xdr:rowOff>
    </xdr:from>
    <xdr:ext cx="534377" cy="259045"/>
    <xdr:sp macro="" textlink="">
      <xdr:nvSpPr>
        <xdr:cNvPr id="536" name="テキスト ボックス 535"/>
        <xdr:cNvSpPr txBox="1"/>
      </xdr:nvSpPr>
      <xdr:spPr>
        <a:xfrm>
          <a:off x="12547111" y="60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7183</xdr:rowOff>
    </xdr:from>
    <xdr:to>
      <xdr:col>85</xdr:col>
      <xdr:colOff>127000</xdr:colOff>
      <xdr:row>56</xdr:row>
      <xdr:rowOff>169944</xdr:rowOff>
    </xdr:to>
    <xdr:cxnSp macro="">
      <xdr:nvCxnSpPr>
        <xdr:cNvPr id="565" name="直線コネクタ 564"/>
        <xdr:cNvCxnSpPr/>
      </xdr:nvCxnSpPr>
      <xdr:spPr>
        <a:xfrm>
          <a:off x="15481300" y="9608383"/>
          <a:ext cx="838200" cy="16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7183</xdr:rowOff>
    </xdr:from>
    <xdr:to>
      <xdr:col>81</xdr:col>
      <xdr:colOff>50800</xdr:colOff>
      <xdr:row>57</xdr:row>
      <xdr:rowOff>67246</xdr:rowOff>
    </xdr:to>
    <xdr:cxnSp macro="">
      <xdr:nvCxnSpPr>
        <xdr:cNvPr id="568" name="直線コネクタ 567"/>
        <xdr:cNvCxnSpPr/>
      </xdr:nvCxnSpPr>
      <xdr:spPr>
        <a:xfrm flipV="1">
          <a:off x="14592300" y="9608383"/>
          <a:ext cx="889000" cy="2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157009</xdr:rowOff>
    </xdr:from>
    <xdr:to>
      <xdr:col>76</xdr:col>
      <xdr:colOff>114300</xdr:colOff>
      <xdr:row>57</xdr:row>
      <xdr:rowOff>67246</xdr:rowOff>
    </xdr:to>
    <xdr:cxnSp macro="">
      <xdr:nvCxnSpPr>
        <xdr:cNvPr id="571" name="直線コネクタ 570"/>
        <xdr:cNvCxnSpPr/>
      </xdr:nvCxnSpPr>
      <xdr:spPr>
        <a:xfrm>
          <a:off x="13703300" y="9586759"/>
          <a:ext cx="8890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31833</xdr:rowOff>
    </xdr:from>
    <xdr:to>
      <xdr:col>71</xdr:col>
      <xdr:colOff>177800</xdr:colOff>
      <xdr:row>55</xdr:row>
      <xdr:rowOff>157009</xdr:rowOff>
    </xdr:to>
    <xdr:cxnSp macro="">
      <xdr:nvCxnSpPr>
        <xdr:cNvPr id="574" name="直線コネクタ 573"/>
        <xdr:cNvCxnSpPr/>
      </xdr:nvCxnSpPr>
      <xdr:spPr>
        <a:xfrm>
          <a:off x="12814300" y="9461583"/>
          <a:ext cx="889000" cy="1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119144</xdr:rowOff>
    </xdr:from>
    <xdr:to>
      <xdr:col>85</xdr:col>
      <xdr:colOff>177800</xdr:colOff>
      <xdr:row>57</xdr:row>
      <xdr:rowOff>49294</xdr:rowOff>
    </xdr:to>
    <xdr:sp macro="" textlink="">
      <xdr:nvSpPr>
        <xdr:cNvPr id="584" name="楕円 583"/>
        <xdr:cNvSpPr/>
      </xdr:nvSpPr>
      <xdr:spPr>
        <a:xfrm>
          <a:off x="16268700" y="97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142021</xdr:rowOff>
    </xdr:from>
    <xdr:ext cx="599010" cy="259045"/>
    <xdr:sp macro="" textlink="">
      <xdr:nvSpPr>
        <xdr:cNvPr id="585" name="教育費該当値テキスト"/>
        <xdr:cNvSpPr txBox="1"/>
      </xdr:nvSpPr>
      <xdr:spPr>
        <a:xfrm>
          <a:off x="16370300"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127833</xdr:rowOff>
    </xdr:from>
    <xdr:to>
      <xdr:col>81</xdr:col>
      <xdr:colOff>101600</xdr:colOff>
      <xdr:row>56</xdr:row>
      <xdr:rowOff>57983</xdr:rowOff>
    </xdr:to>
    <xdr:sp macro="" textlink="">
      <xdr:nvSpPr>
        <xdr:cNvPr id="586" name="楕円 585"/>
        <xdr:cNvSpPr/>
      </xdr:nvSpPr>
      <xdr:spPr>
        <a:xfrm>
          <a:off x="15430500" y="95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74510</xdr:rowOff>
    </xdr:from>
    <xdr:ext cx="599010" cy="259045"/>
    <xdr:sp macro="" textlink="">
      <xdr:nvSpPr>
        <xdr:cNvPr id="587" name="テキスト ボックス 586"/>
        <xdr:cNvSpPr txBox="1"/>
      </xdr:nvSpPr>
      <xdr:spPr>
        <a:xfrm>
          <a:off x="15181795" y="93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16446</xdr:rowOff>
    </xdr:from>
    <xdr:to>
      <xdr:col>76</xdr:col>
      <xdr:colOff>165100</xdr:colOff>
      <xdr:row>57</xdr:row>
      <xdr:rowOff>118046</xdr:rowOff>
    </xdr:to>
    <xdr:sp macro="" textlink="">
      <xdr:nvSpPr>
        <xdr:cNvPr id="588" name="楕円 587"/>
        <xdr:cNvSpPr/>
      </xdr:nvSpPr>
      <xdr:spPr>
        <a:xfrm>
          <a:off x="14541500" y="97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134573</xdr:rowOff>
    </xdr:from>
    <xdr:ext cx="599010" cy="259045"/>
    <xdr:sp macro="" textlink="">
      <xdr:nvSpPr>
        <xdr:cNvPr id="589" name="テキスト ボックス 588"/>
        <xdr:cNvSpPr txBox="1"/>
      </xdr:nvSpPr>
      <xdr:spPr>
        <a:xfrm>
          <a:off x="14292795" y="95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106209</xdr:rowOff>
    </xdr:from>
    <xdr:to>
      <xdr:col>72</xdr:col>
      <xdr:colOff>38100</xdr:colOff>
      <xdr:row>56</xdr:row>
      <xdr:rowOff>36359</xdr:rowOff>
    </xdr:to>
    <xdr:sp macro="" textlink="">
      <xdr:nvSpPr>
        <xdr:cNvPr id="590" name="楕円 589"/>
        <xdr:cNvSpPr/>
      </xdr:nvSpPr>
      <xdr:spPr>
        <a:xfrm>
          <a:off x="13652500" y="95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52886</xdr:rowOff>
    </xdr:from>
    <xdr:ext cx="599010" cy="259045"/>
    <xdr:sp macro="" textlink="">
      <xdr:nvSpPr>
        <xdr:cNvPr id="591" name="テキスト ボックス 590"/>
        <xdr:cNvSpPr txBox="1"/>
      </xdr:nvSpPr>
      <xdr:spPr>
        <a:xfrm>
          <a:off x="13403795" y="931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152483</xdr:rowOff>
    </xdr:from>
    <xdr:to>
      <xdr:col>67</xdr:col>
      <xdr:colOff>101600</xdr:colOff>
      <xdr:row>55</xdr:row>
      <xdr:rowOff>82633</xdr:rowOff>
    </xdr:to>
    <xdr:sp macro="" textlink="">
      <xdr:nvSpPr>
        <xdr:cNvPr id="592" name="楕円 591"/>
        <xdr:cNvSpPr/>
      </xdr:nvSpPr>
      <xdr:spPr>
        <a:xfrm>
          <a:off x="12763500" y="9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99160</xdr:rowOff>
    </xdr:from>
    <xdr:ext cx="599010" cy="259045"/>
    <xdr:sp macro="" textlink="">
      <xdr:nvSpPr>
        <xdr:cNvPr id="593" name="テキスト ボックス 592"/>
        <xdr:cNvSpPr txBox="1"/>
      </xdr:nvSpPr>
      <xdr:spPr>
        <a:xfrm>
          <a:off x="12514795" y="918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23960</xdr:rowOff>
    </xdr:from>
    <xdr:to>
      <xdr:col>85</xdr:col>
      <xdr:colOff>127000</xdr:colOff>
      <xdr:row>79</xdr:row>
      <xdr:rowOff>35367</xdr:rowOff>
    </xdr:to>
    <xdr:cxnSp macro="">
      <xdr:nvCxnSpPr>
        <xdr:cNvPr id="622" name="直線コネクタ 621"/>
        <xdr:cNvCxnSpPr/>
      </xdr:nvCxnSpPr>
      <xdr:spPr>
        <a:xfrm flipV="1">
          <a:off x="15481300" y="13568510"/>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35367</xdr:rowOff>
    </xdr:from>
    <xdr:to>
      <xdr:col>81</xdr:col>
      <xdr:colOff>50800</xdr:colOff>
      <xdr:row>79</xdr:row>
      <xdr:rowOff>44450</xdr:rowOff>
    </xdr:to>
    <xdr:cxnSp macro="">
      <xdr:nvCxnSpPr>
        <xdr:cNvPr id="625" name="直線コネクタ 624"/>
        <xdr:cNvCxnSpPr/>
      </xdr:nvCxnSpPr>
      <xdr:spPr>
        <a:xfrm flipV="1">
          <a:off x="14592300" y="13579917"/>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144610</xdr:rowOff>
    </xdr:from>
    <xdr:to>
      <xdr:col>85</xdr:col>
      <xdr:colOff>177800</xdr:colOff>
      <xdr:row>79</xdr:row>
      <xdr:rowOff>74760</xdr:rowOff>
    </xdr:to>
    <xdr:sp macro="" textlink="">
      <xdr:nvSpPr>
        <xdr:cNvPr id="641" name="楕円 640"/>
        <xdr:cNvSpPr/>
      </xdr:nvSpPr>
      <xdr:spPr>
        <a:xfrm>
          <a:off x="16268700" y="13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156017</xdr:rowOff>
    </xdr:from>
    <xdr:to>
      <xdr:col>81</xdr:col>
      <xdr:colOff>101600</xdr:colOff>
      <xdr:row>79</xdr:row>
      <xdr:rowOff>86167</xdr:rowOff>
    </xdr:to>
    <xdr:sp macro="" textlink="">
      <xdr:nvSpPr>
        <xdr:cNvPr id="643" name="楕円 642"/>
        <xdr:cNvSpPr/>
      </xdr:nvSpPr>
      <xdr:spPr>
        <a:xfrm>
          <a:off x="15430500" y="13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77294</xdr:rowOff>
    </xdr:from>
    <xdr:ext cx="469744" cy="259045"/>
    <xdr:sp macro="" textlink="">
      <xdr:nvSpPr>
        <xdr:cNvPr id="644" name="テキスト ボックス 643"/>
        <xdr:cNvSpPr txBox="1"/>
      </xdr:nvSpPr>
      <xdr:spPr>
        <a:xfrm>
          <a:off x="15246428" y="1362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47895</xdr:rowOff>
    </xdr:from>
    <xdr:to>
      <xdr:col>85</xdr:col>
      <xdr:colOff>127000</xdr:colOff>
      <xdr:row>97</xdr:row>
      <xdr:rowOff>71211</xdr:rowOff>
    </xdr:to>
    <xdr:cxnSp macro="">
      <xdr:nvCxnSpPr>
        <xdr:cNvPr id="679" name="直線コネクタ 678"/>
        <xdr:cNvCxnSpPr/>
      </xdr:nvCxnSpPr>
      <xdr:spPr>
        <a:xfrm>
          <a:off x="15481300" y="16678545"/>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47895</xdr:rowOff>
    </xdr:from>
    <xdr:to>
      <xdr:col>81</xdr:col>
      <xdr:colOff>50800</xdr:colOff>
      <xdr:row>97</xdr:row>
      <xdr:rowOff>60004</xdr:rowOff>
    </xdr:to>
    <xdr:cxnSp macro="">
      <xdr:nvCxnSpPr>
        <xdr:cNvPr id="682" name="直線コネクタ 681"/>
        <xdr:cNvCxnSpPr/>
      </xdr:nvCxnSpPr>
      <xdr:spPr>
        <a:xfrm flipV="1">
          <a:off x="14592300" y="16678545"/>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60004</xdr:rowOff>
    </xdr:from>
    <xdr:to>
      <xdr:col>76</xdr:col>
      <xdr:colOff>114300</xdr:colOff>
      <xdr:row>97</xdr:row>
      <xdr:rowOff>68497</xdr:rowOff>
    </xdr:to>
    <xdr:cxnSp macro="">
      <xdr:nvCxnSpPr>
        <xdr:cNvPr id="685" name="直線コネクタ 684"/>
        <xdr:cNvCxnSpPr/>
      </xdr:nvCxnSpPr>
      <xdr:spPr>
        <a:xfrm flipV="1">
          <a:off x="13703300" y="16690654"/>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68497</xdr:rowOff>
    </xdr:from>
    <xdr:to>
      <xdr:col>71</xdr:col>
      <xdr:colOff>177800</xdr:colOff>
      <xdr:row>97</xdr:row>
      <xdr:rowOff>72656</xdr:rowOff>
    </xdr:to>
    <xdr:cxnSp macro="">
      <xdr:nvCxnSpPr>
        <xdr:cNvPr id="688" name="直線コネクタ 687"/>
        <xdr:cNvCxnSpPr/>
      </xdr:nvCxnSpPr>
      <xdr:spPr>
        <a:xfrm flipV="1">
          <a:off x="12814300" y="16699147"/>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20411</xdr:rowOff>
    </xdr:from>
    <xdr:to>
      <xdr:col>85</xdr:col>
      <xdr:colOff>177800</xdr:colOff>
      <xdr:row>97</xdr:row>
      <xdr:rowOff>122011</xdr:rowOff>
    </xdr:to>
    <xdr:sp macro="" textlink="">
      <xdr:nvSpPr>
        <xdr:cNvPr id="698" name="楕円 697"/>
        <xdr:cNvSpPr/>
      </xdr:nvSpPr>
      <xdr:spPr>
        <a:xfrm>
          <a:off x="16268700" y="166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43288</xdr:rowOff>
    </xdr:from>
    <xdr:ext cx="599010" cy="259045"/>
    <xdr:sp macro="" textlink="">
      <xdr:nvSpPr>
        <xdr:cNvPr id="699" name="公債費該当値テキスト"/>
        <xdr:cNvSpPr txBox="1"/>
      </xdr:nvSpPr>
      <xdr:spPr>
        <a:xfrm>
          <a:off x="16370300" y="165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168545</xdr:rowOff>
    </xdr:from>
    <xdr:to>
      <xdr:col>81</xdr:col>
      <xdr:colOff>101600</xdr:colOff>
      <xdr:row>97</xdr:row>
      <xdr:rowOff>98695</xdr:rowOff>
    </xdr:to>
    <xdr:sp macro="" textlink="">
      <xdr:nvSpPr>
        <xdr:cNvPr id="700" name="楕円 699"/>
        <xdr:cNvSpPr/>
      </xdr:nvSpPr>
      <xdr:spPr>
        <a:xfrm>
          <a:off x="15430500" y="166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115222</xdr:rowOff>
    </xdr:from>
    <xdr:ext cx="599010" cy="259045"/>
    <xdr:sp macro="" textlink="">
      <xdr:nvSpPr>
        <xdr:cNvPr id="701" name="テキスト ボックス 700"/>
        <xdr:cNvSpPr txBox="1"/>
      </xdr:nvSpPr>
      <xdr:spPr>
        <a:xfrm>
          <a:off x="15181795" y="164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9204</xdr:rowOff>
    </xdr:from>
    <xdr:to>
      <xdr:col>76</xdr:col>
      <xdr:colOff>165100</xdr:colOff>
      <xdr:row>97</xdr:row>
      <xdr:rowOff>110804</xdr:rowOff>
    </xdr:to>
    <xdr:sp macro="" textlink="">
      <xdr:nvSpPr>
        <xdr:cNvPr id="702" name="楕円 701"/>
        <xdr:cNvSpPr/>
      </xdr:nvSpPr>
      <xdr:spPr>
        <a:xfrm>
          <a:off x="14541500" y="166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127331</xdr:rowOff>
    </xdr:from>
    <xdr:ext cx="599010" cy="259045"/>
    <xdr:sp macro="" textlink="">
      <xdr:nvSpPr>
        <xdr:cNvPr id="703" name="テキスト ボックス 702"/>
        <xdr:cNvSpPr txBox="1"/>
      </xdr:nvSpPr>
      <xdr:spPr>
        <a:xfrm>
          <a:off x="14292795" y="164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17697</xdr:rowOff>
    </xdr:from>
    <xdr:to>
      <xdr:col>72</xdr:col>
      <xdr:colOff>38100</xdr:colOff>
      <xdr:row>97</xdr:row>
      <xdr:rowOff>119297</xdr:rowOff>
    </xdr:to>
    <xdr:sp macro="" textlink="">
      <xdr:nvSpPr>
        <xdr:cNvPr id="704" name="楕円 703"/>
        <xdr:cNvSpPr/>
      </xdr:nvSpPr>
      <xdr:spPr>
        <a:xfrm>
          <a:off x="13652500" y="166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135824</xdr:rowOff>
    </xdr:from>
    <xdr:ext cx="599010" cy="259045"/>
    <xdr:sp macro="" textlink="">
      <xdr:nvSpPr>
        <xdr:cNvPr id="705" name="テキスト ボックス 704"/>
        <xdr:cNvSpPr txBox="1"/>
      </xdr:nvSpPr>
      <xdr:spPr>
        <a:xfrm>
          <a:off x="13403795" y="1642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21856</xdr:rowOff>
    </xdr:from>
    <xdr:to>
      <xdr:col>67</xdr:col>
      <xdr:colOff>101600</xdr:colOff>
      <xdr:row>97</xdr:row>
      <xdr:rowOff>123456</xdr:rowOff>
    </xdr:to>
    <xdr:sp macro="" textlink="">
      <xdr:nvSpPr>
        <xdr:cNvPr id="706" name="楕円 705"/>
        <xdr:cNvSpPr/>
      </xdr:nvSpPr>
      <xdr:spPr>
        <a:xfrm>
          <a:off x="12763500" y="16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139983</xdr:rowOff>
    </xdr:from>
    <xdr:ext cx="599010" cy="259045"/>
    <xdr:sp macro="" textlink="">
      <xdr:nvSpPr>
        <xdr:cNvPr id="707" name="テキスト ボックス 706"/>
        <xdr:cNvSpPr txBox="1"/>
      </xdr:nvSpPr>
      <xdr:spPr>
        <a:xfrm>
          <a:off x="12514795" y="1642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101524</xdr:rowOff>
    </xdr:from>
    <xdr:to>
      <xdr:col>116</xdr:col>
      <xdr:colOff>63500</xdr:colOff>
      <xdr:row>39</xdr:row>
      <xdr:rowOff>44450</xdr:rowOff>
    </xdr:to>
    <xdr:cxnSp macro="">
      <xdr:nvCxnSpPr>
        <xdr:cNvPr id="736" name="直線コネクタ 735"/>
        <xdr:cNvCxnSpPr/>
      </xdr:nvCxnSpPr>
      <xdr:spPr>
        <a:xfrm>
          <a:off x="21323300" y="6616624"/>
          <a:ext cx="8382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101524</xdr:rowOff>
    </xdr:from>
    <xdr:to>
      <xdr:col>111</xdr:col>
      <xdr:colOff>177800</xdr:colOff>
      <xdr:row>39</xdr:row>
      <xdr:rowOff>44450</xdr:rowOff>
    </xdr:to>
    <xdr:cxnSp macro="">
      <xdr:nvCxnSpPr>
        <xdr:cNvPr id="739" name="直線コネクタ 738"/>
        <xdr:cNvCxnSpPr/>
      </xdr:nvCxnSpPr>
      <xdr:spPr>
        <a:xfrm flipV="1">
          <a:off x="20434300" y="6616624"/>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50724</xdr:rowOff>
    </xdr:from>
    <xdr:to>
      <xdr:col>112</xdr:col>
      <xdr:colOff>38100</xdr:colOff>
      <xdr:row>38</xdr:row>
      <xdr:rowOff>152324</xdr:rowOff>
    </xdr:to>
    <xdr:sp macro="" textlink="">
      <xdr:nvSpPr>
        <xdr:cNvPr id="757" name="楕円 756"/>
        <xdr:cNvSpPr/>
      </xdr:nvSpPr>
      <xdr:spPr>
        <a:xfrm>
          <a:off x="21272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168851</xdr:rowOff>
    </xdr:from>
    <xdr:ext cx="469744" cy="259045"/>
    <xdr:sp macro="" textlink="">
      <xdr:nvSpPr>
        <xdr:cNvPr id="758" name="テキスト ボックス 757"/>
        <xdr:cNvSpPr txBox="1"/>
      </xdr:nvSpPr>
      <xdr:spPr>
        <a:xfrm>
          <a:off x="21088428" y="63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・民生費は、住民一人当たり</a:t>
          </a:r>
          <a:r>
            <a:rPr lang="ja-JP" altLang="en-US" sz="1100" baseline="0">
              <a:solidFill>
                <a:schemeClr val="dk1"/>
              </a:solidFill>
              <a:effectLst/>
              <a:latin typeface="+mn-lt"/>
              <a:ea typeface="+mn-ea"/>
              <a:cs typeface="+mn-cs"/>
            </a:rPr>
            <a:t>３２１，０８７</a:t>
          </a:r>
          <a:r>
            <a:rPr lang="ja-JP" altLang="ja-JP" sz="1100" baseline="0">
              <a:solidFill>
                <a:schemeClr val="dk1"/>
              </a:solidFill>
              <a:effectLst/>
              <a:latin typeface="+mn-lt"/>
              <a:ea typeface="+mn-ea"/>
              <a:cs typeface="+mn-cs"/>
            </a:rPr>
            <a:t>円となっている。決算額全体でみると、民生費のうち老人福祉及び児童福祉に要する経費が増嵩していることが要因となっている。</a:t>
          </a:r>
          <a:endParaRPr lang="ja-JP" altLang="ja-JP" sz="1400">
            <a:effectLst/>
          </a:endParaRPr>
        </a:p>
        <a:p>
          <a:pPr fontAlgn="base"/>
          <a:r>
            <a:rPr lang="ja-JP" altLang="ja-JP" sz="1100" baseline="0">
              <a:solidFill>
                <a:schemeClr val="dk1"/>
              </a:solidFill>
              <a:effectLst/>
              <a:latin typeface="+mn-lt"/>
              <a:ea typeface="+mn-ea"/>
              <a:cs typeface="+mn-cs"/>
            </a:rPr>
            <a:t>　これは、本町において、老人福祉施設や認定こども園等のサービス内容の向上を積極的に支援しているためである。</a:t>
          </a:r>
          <a:endParaRPr lang="ja-JP" altLang="ja-JP" sz="1400">
            <a:effectLst/>
          </a:endParaRPr>
        </a:p>
        <a:p>
          <a:pPr fontAlgn="base"/>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消防</a:t>
          </a:r>
          <a:r>
            <a:rPr lang="ja-JP" altLang="ja-JP" sz="1100" baseline="0">
              <a:solidFill>
                <a:schemeClr val="dk1"/>
              </a:solidFill>
              <a:effectLst/>
              <a:latin typeface="+mn-lt"/>
              <a:ea typeface="+mn-ea"/>
              <a:cs typeface="+mn-cs"/>
            </a:rPr>
            <a:t>費は、住民一人当たり</a:t>
          </a:r>
          <a:r>
            <a:rPr lang="ja-JP" altLang="en-US" sz="1100" baseline="0">
              <a:solidFill>
                <a:schemeClr val="dk1"/>
              </a:solidFill>
              <a:effectLst/>
              <a:latin typeface="+mn-lt"/>
              <a:ea typeface="+mn-ea"/>
              <a:cs typeface="+mn-cs"/>
            </a:rPr>
            <a:t>１１０，０６９</a:t>
          </a:r>
          <a:r>
            <a:rPr lang="ja-JP" altLang="ja-JP" sz="1100" baseline="0">
              <a:solidFill>
                <a:schemeClr val="dk1"/>
              </a:solidFill>
              <a:effectLst/>
              <a:latin typeface="+mn-lt"/>
              <a:ea typeface="+mn-ea"/>
              <a:cs typeface="+mn-cs"/>
            </a:rPr>
            <a:t>円となっており、類似団体平均に比べて高い水準にある。</a:t>
          </a:r>
          <a:endParaRPr lang="ja-JP" altLang="ja-JP" sz="1400">
            <a:effectLst/>
          </a:endParaRPr>
        </a:p>
        <a:p>
          <a:pPr fontAlgn="base"/>
          <a:r>
            <a:rPr lang="ja-JP" altLang="ja-JP" sz="1100" baseline="0">
              <a:solidFill>
                <a:schemeClr val="dk1"/>
              </a:solidFill>
              <a:effectLst/>
              <a:latin typeface="+mn-lt"/>
              <a:ea typeface="+mn-ea"/>
              <a:cs typeface="+mn-cs"/>
            </a:rPr>
            <a:t>　要因としては、</a:t>
          </a:r>
          <a:r>
            <a:rPr lang="ja-JP" altLang="en-US" sz="1100" baseline="0">
              <a:solidFill>
                <a:schemeClr val="dk1"/>
              </a:solidFill>
              <a:effectLst/>
              <a:latin typeface="+mn-lt"/>
              <a:ea typeface="+mn-ea"/>
              <a:cs typeface="+mn-cs"/>
            </a:rPr>
            <a:t>災害時等における情報をより迅速かつ確実に伝達するため、防災行政無線の更新を行ったためである</a:t>
          </a:r>
          <a:r>
            <a:rPr lang="ja-JP" altLang="ja-JP" sz="1100" baseline="0">
              <a:solidFill>
                <a:schemeClr val="dk1"/>
              </a:solidFill>
              <a:effectLst/>
              <a:latin typeface="+mn-lt"/>
              <a:ea typeface="+mn-ea"/>
              <a:cs typeface="+mn-cs"/>
            </a:rPr>
            <a:t>。</a:t>
          </a:r>
          <a:endParaRPr lang="ja-JP" altLang="ja-JP" sz="1400">
            <a:effectLst/>
          </a:endParaRPr>
        </a:p>
        <a:p>
          <a:pPr fontAlgn="base"/>
          <a:r>
            <a:rPr lang="ja-JP" altLang="ja-JP" sz="1100" baseline="0">
              <a:solidFill>
                <a:schemeClr val="dk1"/>
              </a:solidFill>
              <a:effectLst/>
              <a:latin typeface="+mn-lt"/>
              <a:ea typeface="+mn-ea"/>
              <a:cs typeface="+mn-cs"/>
            </a:rPr>
            <a:t>・教育費が住民一人当たり</a:t>
          </a:r>
          <a:r>
            <a:rPr lang="ja-JP" altLang="en-US" sz="1100" baseline="0">
              <a:solidFill>
                <a:schemeClr val="dk1"/>
              </a:solidFill>
              <a:effectLst/>
              <a:latin typeface="+mn-lt"/>
              <a:ea typeface="+mn-ea"/>
              <a:cs typeface="+mn-cs"/>
            </a:rPr>
            <a:t>２０４，１２４</a:t>
          </a:r>
          <a:r>
            <a:rPr lang="ja-JP" altLang="ja-JP" sz="1100" baseline="0">
              <a:solidFill>
                <a:schemeClr val="dk1"/>
              </a:solidFill>
              <a:effectLst/>
              <a:latin typeface="+mn-lt"/>
              <a:ea typeface="+mn-ea"/>
              <a:cs typeface="+mn-cs"/>
            </a:rPr>
            <a:t>円となっており、類似団体平均に比べ高止まりしている。</a:t>
          </a:r>
          <a:endParaRPr lang="ja-JP" altLang="ja-JP" sz="1400">
            <a:effectLst/>
          </a:endParaRPr>
        </a:p>
        <a:p>
          <a:r>
            <a:rPr lang="ja-JP" altLang="ja-JP" sz="1100" baseline="0">
              <a:solidFill>
                <a:schemeClr val="dk1"/>
              </a:solidFill>
              <a:effectLst/>
              <a:latin typeface="+mn-lt"/>
              <a:ea typeface="+mn-ea"/>
              <a:cs typeface="+mn-cs"/>
            </a:rPr>
            <a:t>　小・中学校の教育環境の整備や、「日本一の給食」と呼ばれる給食施設の充実などを推進しているためである。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今後、公共施設の耐震化や、老朽化に伴う改修などの大型事業が実施されることから、基金の取崩しを抑制し、財源を確保するとともに、歳入歳出の徹底した見直しを行うことで財政基盤の強化を図る。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各会計とも安定した実質収支比率を維持している。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公共施設の耐震化や、老朽化に伴う改修などの大型事業が実施されることから、基金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取り崩しを抑制し、財源を確保するとともに、歳入歳出の徹底した見直しを行うこと</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財政基盤の強化を図る。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元利償還金は、平成１６年度がピークであり、近年</a:t>
          </a:r>
          <a:r>
            <a:rPr lang="ja-JP" altLang="en-US" sz="1100" b="0" i="0" baseline="0">
              <a:solidFill>
                <a:schemeClr val="dk1"/>
              </a:solidFill>
              <a:effectLst/>
              <a:latin typeface="+mn-lt"/>
              <a:ea typeface="+mn-ea"/>
              <a:cs typeface="+mn-cs"/>
            </a:rPr>
            <a:t>は減少傾向にあるが、平成２４年度から開始した簡易水道再編推進事業のため発行した地方債の償還が始まるため、今後公営企業債の元利償還金に対する繰入金の増加が見込まれる。</a:t>
          </a:r>
          <a:endParaRPr lang="ja-JP" altLang="ja-JP" sz="1400">
            <a:effectLst/>
          </a:endParaRPr>
        </a:p>
        <a:p>
          <a:pPr rtl="0"/>
          <a:r>
            <a:rPr lang="ja-JP" altLang="ja-JP" sz="1100" b="0" i="0" baseline="0">
              <a:solidFill>
                <a:schemeClr val="dk1"/>
              </a:solidFill>
              <a:effectLst/>
              <a:latin typeface="+mn-lt"/>
              <a:ea typeface="+mn-ea"/>
              <a:cs typeface="+mn-cs"/>
            </a:rPr>
            <a:t>　今後の地方債発行については、プライマリーバランスを保ちながら緊急度や重要度を勘案した事業の選別を行い、積極的な抑制を図る。また、地方債の借入れは、交付税措置率の高い有利なものを有効活用することを基本として、比率の健全性を維持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平成２８年度に多額の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発行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したため、一時的に増加したが、平成２９年度には通常年程度の地方債発行に抑制をしたため、横ばいである。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退職手当負担見込額は、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を基本に職員数が減少しているため減少傾向である。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傾向であり、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今後も元利償還金の増加に対応するため、多額の減債基金の取崩しが見込まれる。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将来負担比率については、健全性を保っているといえるが、急激に老朽化している社会資本（公共施設やインフラ整備など）の維持補修などの経費が近年増加傾向であり、将来的に大幅な負担として財政運営に重くのしかかることが見込まれ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地方債発行については、プライマリーバランスを保ちながら地方債現在高の抑制を図り、交付税措置率の高いものを活用し、基金積立を積極的に行い将来の負担に備えることで、健全な比率の維持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北海道置戸町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老人ホーム施設整備基金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に２０百万円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（予算積立分）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積立て、減債基金に１００百万円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積立てた一方で、地方債償還のため減債基金を１５１百万円取崩したこと等により、基金全体としては、４４百万円の減となった。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平成３７年度に地方債償還のピークを迎えることから、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基金の取崩しが見込まれる。また、今後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老人ホームの老朽化に伴う建替えや増改築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が予定されるため、今後も計画的な基金への積立が必要である。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・ふるさと銀河線跡地活用等振興基金：ふるさと銀河線跡地の各種整備。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・老人ホーム施設整備基金：老人ホーム施設の建設や増改築。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・ふるさと銀河線跡地活用等振興基金：平成２９年度に町道新設工事を行った際に、１２百万円を取り崩したことによる減少。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老人ホーム施設整備基金：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老人ホームの老朽化に伴う建替え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や増改築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を行うため、２０百万円を積立てたことによる増加。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今後も基金の取崩しを行い、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銀河線跡地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・老人ホーム施設整備基金：老人ホームの老朽化に伴う建替えや増改築を行うため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の財源として、毎年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２０百万円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資金繰りのため繰替え運用をしており、利子分を積立ててはいるものの微少であることと、決算剰余金については、今後の地方債償還のために減債基金への積立てを行っていることから、財政調整基金の残高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適切な財源の確保と歳出の精査により、取崩しを回避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し、災害等へ備える。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平成２８年度の決算剰余金１００百万円を減債基金に積立てたものの、地方債償還のため１５１百万円を取崩したことによる減少。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ピークを迎えるため、今後も多額の取崩しが見込まれる。ピーク時以降も見据えた計画的な積立が必要である。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2,971
527.27
4,398,710
4,235,511
128,213
2,788,007
5,341,904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平成２９年度未整備のため平成２８年度の分析</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公共施設等総合管理計画の基本方針に基づいた施設の維持管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理を適切に進めている。近年は、施設等の大規模改修を中心とし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た長寿命化・老朽化対策を行っている。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5" name="楕円 84"/>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86" name="楕円 85"/>
        <xdr:cNvSpPr/>
      </xdr:nvSpPr>
      <xdr:spPr>
        <a:xfrm>
          <a:off x="3238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28</xdr:row>
      <xdr:rowOff>82550</xdr:rowOff>
    </xdr:to>
    <xdr:cxnSp macro="">
      <xdr:nvCxnSpPr>
        <xdr:cNvPr id="87" name="直線コネクタ 86"/>
        <xdr:cNvCxnSpPr/>
      </xdr:nvCxnSpPr>
      <xdr:spPr>
        <a:xfrm flipV="1">
          <a:off x="3289300" y="564028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8"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9"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90" name="n_1mainValue有形固定資産減価償却率"/>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1" name="n_2mainValue有形固定資産減価償却率"/>
        <xdr:cNvSpPr txBox="1"/>
      </xdr:nvSpPr>
      <xdr:spPr>
        <a:xfrm>
          <a:off x="3086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類似団体との比較では、高めの債務償還可能年数となっている。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学校施設や体育施設等の大規模改修に伴い、地方債残高が増えているため、基金を繰り入れて償還に充てる必要がある。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また、人件費や扶助費などの経常経費充当財源等が増加傾向にあることから、今後も債務償還可能年数が大きくなる見込みであるが、財政状況が悪化しないよう財政運営に努める。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34" name="楕円 133"/>
        <xdr:cNvSpPr/>
      </xdr:nvSpPr>
      <xdr:spPr>
        <a:xfrm>
          <a:off x="14744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103159</xdr:rowOff>
    </xdr:from>
    <xdr:ext cx="340478" cy="259045"/>
    <xdr:sp macro="" textlink="">
      <xdr:nvSpPr>
        <xdr:cNvPr id="135" name="債務償還可能年数該当値テキスト"/>
        <xdr:cNvSpPr txBox="1"/>
      </xdr:nvSpPr>
      <xdr:spPr>
        <a:xfrm>
          <a:off x="14846300" y="6018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2,971
527.27
4,398,710
4,235,511
128,213
2,788,007
5,341,904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0" name="楕円 69"/>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124460</xdr:rowOff>
    </xdr:from>
    <xdr:to>
      <xdr:col>15</xdr:col>
      <xdr:colOff>101600</xdr:colOff>
      <xdr:row>37</xdr:row>
      <xdr:rowOff>54610</xdr:rowOff>
    </xdr:to>
    <xdr:sp macro="" textlink="">
      <xdr:nvSpPr>
        <xdr:cNvPr id="71" name="楕円 70"/>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3810</xdr:rowOff>
    </xdr:to>
    <xdr:cxnSp macro="">
      <xdr:nvCxnSpPr>
        <xdr:cNvPr id="72" name="直線コネクタ 71"/>
        <xdr:cNvCxnSpPr/>
      </xdr:nvCxnSpPr>
      <xdr:spPr>
        <a:xfrm flipV="1">
          <a:off x="2908300" y="6311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75" name="n_1mainValue【道路】&#10;有形固定資産減価償却率"/>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76" name="n_2mainValue【道路】&#10;有形固定資産減価償却率"/>
        <xdr:cNvSpPr txBox="1"/>
      </xdr:nvSpPr>
      <xdr:spPr>
        <a:xfrm>
          <a:off x="2705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151547</xdr:rowOff>
    </xdr:from>
    <xdr:to>
      <xdr:col>50</xdr:col>
      <xdr:colOff>165100</xdr:colOff>
      <xdr:row>41</xdr:row>
      <xdr:rowOff>81697</xdr:rowOff>
    </xdr:to>
    <xdr:sp macro="" textlink="">
      <xdr:nvSpPr>
        <xdr:cNvPr id="114" name="楕円 113"/>
        <xdr:cNvSpPr/>
      </xdr:nvSpPr>
      <xdr:spPr>
        <a:xfrm>
          <a:off x="9588500" y="70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154330</xdr:rowOff>
    </xdr:from>
    <xdr:to>
      <xdr:col>46</xdr:col>
      <xdr:colOff>38100</xdr:colOff>
      <xdr:row>41</xdr:row>
      <xdr:rowOff>84480</xdr:rowOff>
    </xdr:to>
    <xdr:sp macro="" textlink="">
      <xdr:nvSpPr>
        <xdr:cNvPr id="115" name="楕円 114"/>
        <xdr:cNvSpPr/>
      </xdr:nvSpPr>
      <xdr:spPr>
        <a:xfrm>
          <a:off x="8699500" y="70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30897</xdr:rowOff>
    </xdr:from>
    <xdr:to>
      <xdr:col>50</xdr:col>
      <xdr:colOff>114300</xdr:colOff>
      <xdr:row>41</xdr:row>
      <xdr:rowOff>33680</xdr:rowOff>
    </xdr:to>
    <xdr:cxnSp macro="">
      <xdr:nvCxnSpPr>
        <xdr:cNvPr id="116" name="直線コネクタ 115"/>
        <xdr:cNvCxnSpPr/>
      </xdr:nvCxnSpPr>
      <xdr:spPr>
        <a:xfrm flipV="1">
          <a:off x="8750300" y="7060347"/>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7"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18"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98224</xdr:rowOff>
    </xdr:from>
    <xdr:ext cx="534377" cy="259045"/>
    <xdr:sp macro="" textlink="">
      <xdr:nvSpPr>
        <xdr:cNvPr id="119" name="n_1mainValue【道路】&#10;一人当たり延長"/>
        <xdr:cNvSpPr txBox="1"/>
      </xdr:nvSpPr>
      <xdr:spPr>
        <a:xfrm>
          <a:off x="9359411" y="678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101007</xdr:rowOff>
    </xdr:from>
    <xdr:ext cx="534377" cy="259045"/>
    <xdr:sp macro="" textlink="">
      <xdr:nvSpPr>
        <xdr:cNvPr id="120" name="n_2mainValue【道路】&#10;一人当たり延長"/>
        <xdr:cNvSpPr txBox="1"/>
      </xdr:nvSpPr>
      <xdr:spPr>
        <a:xfrm>
          <a:off x="8483111" y="67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59" name="楕円 158"/>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103505</xdr:rowOff>
    </xdr:from>
    <xdr:to>
      <xdr:col>15</xdr:col>
      <xdr:colOff>101600</xdr:colOff>
      <xdr:row>61</xdr:row>
      <xdr:rowOff>33655</xdr:rowOff>
    </xdr:to>
    <xdr:sp macro="" textlink="">
      <xdr:nvSpPr>
        <xdr:cNvPr id="160" name="楕円 159"/>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17145</xdr:rowOff>
    </xdr:to>
    <xdr:cxnSp macro="">
      <xdr:nvCxnSpPr>
        <xdr:cNvPr id="161" name="直線コネクタ 160"/>
        <xdr:cNvCxnSpPr/>
      </xdr:nvCxnSpPr>
      <xdr:spPr>
        <a:xfrm>
          <a:off x="2908300" y="1044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164" name="n_1mainValue【橋りょう・トンネ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65"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169285</xdr:rowOff>
    </xdr:from>
    <xdr:to>
      <xdr:col>50</xdr:col>
      <xdr:colOff>165100</xdr:colOff>
      <xdr:row>64</xdr:row>
      <xdr:rowOff>99435</xdr:rowOff>
    </xdr:to>
    <xdr:sp macro="" textlink="">
      <xdr:nvSpPr>
        <xdr:cNvPr id="205" name="楕円 204"/>
        <xdr:cNvSpPr/>
      </xdr:nvSpPr>
      <xdr:spPr>
        <a:xfrm>
          <a:off x="9588500" y="109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4374</xdr:rowOff>
    </xdr:from>
    <xdr:to>
      <xdr:col>46</xdr:col>
      <xdr:colOff>38100</xdr:colOff>
      <xdr:row>64</xdr:row>
      <xdr:rowOff>105974</xdr:rowOff>
    </xdr:to>
    <xdr:sp macro="" textlink="">
      <xdr:nvSpPr>
        <xdr:cNvPr id="206" name="楕円 205"/>
        <xdr:cNvSpPr/>
      </xdr:nvSpPr>
      <xdr:spPr>
        <a:xfrm>
          <a:off x="8699500" y="109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48635</xdr:rowOff>
    </xdr:from>
    <xdr:to>
      <xdr:col>50</xdr:col>
      <xdr:colOff>114300</xdr:colOff>
      <xdr:row>64</xdr:row>
      <xdr:rowOff>55174</xdr:rowOff>
    </xdr:to>
    <xdr:cxnSp macro="">
      <xdr:nvCxnSpPr>
        <xdr:cNvPr id="207" name="直線コネクタ 206"/>
        <xdr:cNvCxnSpPr/>
      </xdr:nvCxnSpPr>
      <xdr:spPr>
        <a:xfrm flipV="1">
          <a:off x="8750300" y="11021435"/>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90562</xdr:rowOff>
    </xdr:from>
    <xdr:ext cx="599010" cy="259045"/>
    <xdr:sp macro="" textlink="">
      <xdr:nvSpPr>
        <xdr:cNvPr id="210" name="n_1mainValue【橋りょう・トンネル】&#10;一人当たり有形固定資産（償却資産）額"/>
        <xdr:cNvSpPr txBox="1"/>
      </xdr:nvSpPr>
      <xdr:spPr>
        <a:xfrm>
          <a:off x="9327095" y="110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97101</xdr:rowOff>
    </xdr:from>
    <xdr:ext cx="599010" cy="259045"/>
    <xdr:sp macro="" textlink="">
      <xdr:nvSpPr>
        <xdr:cNvPr id="211" name="n_2mainValue【橋りょう・トンネル】&#10;一人当たり有形固定資産（償却資産）額"/>
        <xdr:cNvSpPr txBox="1"/>
      </xdr:nvSpPr>
      <xdr:spPr>
        <a:xfrm>
          <a:off x="8450795" y="1106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50" name="楕円 249"/>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27305</xdr:rowOff>
    </xdr:from>
    <xdr:to>
      <xdr:col>15</xdr:col>
      <xdr:colOff>101600</xdr:colOff>
      <xdr:row>80</xdr:row>
      <xdr:rowOff>128905</xdr:rowOff>
    </xdr:to>
    <xdr:sp macro="" textlink="">
      <xdr:nvSpPr>
        <xdr:cNvPr id="251" name="楕円 250"/>
        <xdr:cNvSpPr/>
      </xdr:nvSpPr>
      <xdr:spPr>
        <a:xfrm>
          <a:off x="2857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78105</xdr:rowOff>
    </xdr:to>
    <xdr:cxnSp macro="">
      <xdr:nvCxnSpPr>
        <xdr:cNvPr id="252" name="直線コネクタ 251"/>
        <xdr:cNvCxnSpPr/>
      </xdr:nvCxnSpPr>
      <xdr:spPr>
        <a:xfrm flipV="1">
          <a:off x="2908300" y="1378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55" name="n_1mainValue【公営住宅】&#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145432</xdr:rowOff>
    </xdr:from>
    <xdr:ext cx="405111" cy="259045"/>
    <xdr:sp macro="" textlink="">
      <xdr:nvSpPr>
        <xdr:cNvPr id="256" name="n_2mainValue【公営住宅】&#10;有形固定資産減価償却率"/>
        <xdr:cNvSpPr txBox="1"/>
      </xdr:nvSpPr>
      <xdr:spPr>
        <a:xfrm>
          <a:off x="2705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87122</xdr:rowOff>
    </xdr:from>
    <xdr:to>
      <xdr:col>50</xdr:col>
      <xdr:colOff>165100</xdr:colOff>
      <xdr:row>86</xdr:row>
      <xdr:rowOff>17272</xdr:rowOff>
    </xdr:to>
    <xdr:sp macro="" textlink="">
      <xdr:nvSpPr>
        <xdr:cNvPr id="294" name="楕円 293"/>
        <xdr:cNvSpPr/>
      </xdr:nvSpPr>
      <xdr:spPr>
        <a:xfrm>
          <a:off x="9588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92684</xdr:rowOff>
    </xdr:from>
    <xdr:to>
      <xdr:col>46</xdr:col>
      <xdr:colOff>38100</xdr:colOff>
      <xdr:row>86</xdr:row>
      <xdr:rowOff>22834</xdr:rowOff>
    </xdr:to>
    <xdr:sp macro="" textlink="">
      <xdr:nvSpPr>
        <xdr:cNvPr id="295" name="楕円 294"/>
        <xdr:cNvSpPr/>
      </xdr:nvSpPr>
      <xdr:spPr>
        <a:xfrm>
          <a:off x="8699500" y="146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137922</xdr:rowOff>
    </xdr:from>
    <xdr:to>
      <xdr:col>50</xdr:col>
      <xdr:colOff>114300</xdr:colOff>
      <xdr:row>85</xdr:row>
      <xdr:rowOff>143484</xdr:rowOff>
    </xdr:to>
    <xdr:cxnSp macro="">
      <xdr:nvCxnSpPr>
        <xdr:cNvPr id="296" name="直線コネクタ 295"/>
        <xdr:cNvCxnSpPr/>
      </xdr:nvCxnSpPr>
      <xdr:spPr>
        <a:xfrm flipV="1">
          <a:off x="8750300" y="1471117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8399</xdr:rowOff>
    </xdr:from>
    <xdr:ext cx="469744" cy="259045"/>
    <xdr:sp macro="" textlink="">
      <xdr:nvSpPr>
        <xdr:cNvPr id="299" name="n_1mainValue【公営住宅】&#10;一人当たり面積"/>
        <xdr:cNvSpPr txBox="1"/>
      </xdr:nvSpPr>
      <xdr:spPr>
        <a:xfrm>
          <a:off x="93917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39361</xdr:rowOff>
    </xdr:from>
    <xdr:ext cx="469744" cy="259045"/>
    <xdr:sp macro="" textlink="">
      <xdr:nvSpPr>
        <xdr:cNvPr id="300" name="n_2mainValue【公営住宅】&#10;一人当たり面積"/>
        <xdr:cNvSpPr txBox="1"/>
      </xdr:nvSpPr>
      <xdr:spPr>
        <a:xfrm>
          <a:off x="8515427" y="1444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7" name="直線コネクタ 35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59" name="直線コネクタ 35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1" name="直線コネクタ 36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6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3" name="フローチャート: 判断 36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4" name="フローチャート: 判断 36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5" name="フローチャート: 判断 36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371" name="楕円 370"/>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73025</xdr:rowOff>
    </xdr:from>
    <xdr:to>
      <xdr:col>76</xdr:col>
      <xdr:colOff>165100</xdr:colOff>
      <xdr:row>62</xdr:row>
      <xdr:rowOff>3175</xdr:rowOff>
    </xdr:to>
    <xdr:sp macro="" textlink="">
      <xdr:nvSpPr>
        <xdr:cNvPr id="372" name="楕円 371"/>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123825</xdr:rowOff>
    </xdr:to>
    <xdr:cxnSp macro="">
      <xdr:nvCxnSpPr>
        <xdr:cNvPr id="373" name="直線コネクタ 372"/>
        <xdr:cNvCxnSpPr/>
      </xdr:nvCxnSpPr>
      <xdr:spPr>
        <a:xfrm flipV="1">
          <a:off x="14592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37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7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376"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377" name="n_2mainValue【学校施設】&#10;有形固定資産減価償却率"/>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3" name="テキスト ボックス 39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5" name="テキスト ボックス 39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7" name="テキスト ボックス 39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1" name="直線コネクタ 400"/>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2"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3" name="直線コネクタ 402"/>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4"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5" name="直線コネクタ 404"/>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06"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7" name="フローチャート: 判断 406"/>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8" name="フローチャート: 判断 407"/>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09" name="フローチャート: 判断 408"/>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97942</xdr:rowOff>
    </xdr:from>
    <xdr:to>
      <xdr:col>112</xdr:col>
      <xdr:colOff>38100</xdr:colOff>
      <xdr:row>63</xdr:row>
      <xdr:rowOff>28092</xdr:rowOff>
    </xdr:to>
    <xdr:sp macro="" textlink="">
      <xdr:nvSpPr>
        <xdr:cNvPr id="415" name="楕円 414"/>
        <xdr:cNvSpPr/>
      </xdr:nvSpPr>
      <xdr:spPr>
        <a:xfrm>
          <a:off x="21272500" y="10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102133</xdr:rowOff>
    </xdr:from>
    <xdr:to>
      <xdr:col>107</xdr:col>
      <xdr:colOff>101600</xdr:colOff>
      <xdr:row>63</xdr:row>
      <xdr:rowOff>32283</xdr:rowOff>
    </xdr:to>
    <xdr:sp macro="" textlink="">
      <xdr:nvSpPr>
        <xdr:cNvPr id="416" name="楕円 415"/>
        <xdr:cNvSpPr/>
      </xdr:nvSpPr>
      <xdr:spPr>
        <a:xfrm>
          <a:off x="20383500" y="107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148742</xdr:rowOff>
    </xdr:from>
    <xdr:to>
      <xdr:col>111</xdr:col>
      <xdr:colOff>177800</xdr:colOff>
      <xdr:row>62</xdr:row>
      <xdr:rowOff>152933</xdr:rowOff>
    </xdr:to>
    <xdr:cxnSp macro="">
      <xdr:nvCxnSpPr>
        <xdr:cNvPr id="417" name="直線コネクタ 416"/>
        <xdr:cNvCxnSpPr/>
      </xdr:nvCxnSpPr>
      <xdr:spPr>
        <a:xfrm flipV="1">
          <a:off x="20434300" y="1077864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18"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19"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19219</xdr:rowOff>
    </xdr:from>
    <xdr:ext cx="469744" cy="259045"/>
    <xdr:sp macro="" textlink="">
      <xdr:nvSpPr>
        <xdr:cNvPr id="420" name="n_1mainValue【学校施設】&#10;一人当たり面積"/>
        <xdr:cNvSpPr txBox="1"/>
      </xdr:nvSpPr>
      <xdr:spPr>
        <a:xfrm>
          <a:off x="21075727" y="1082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23410</xdr:rowOff>
    </xdr:from>
    <xdr:ext cx="469744" cy="259045"/>
    <xdr:sp macro="" textlink="">
      <xdr:nvSpPr>
        <xdr:cNvPr id="421" name="n_2mainValue【学校施設】&#10;一人当たり面積"/>
        <xdr:cNvSpPr txBox="1"/>
      </xdr:nvSpPr>
      <xdr:spPr>
        <a:xfrm>
          <a:off x="20199427" y="1082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9" name="テキスト ボックス 4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9" name="テキスト ボックス 4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63" name="直線コネクタ 462"/>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464"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65" name="直線コネクタ 464"/>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468"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469" name="フローチャート: 判断 468"/>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470" name="フローチャート: 判断 469"/>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471" name="フローチャート: 判断 470"/>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89081</xdr:rowOff>
    </xdr:from>
    <xdr:to>
      <xdr:col>81</xdr:col>
      <xdr:colOff>101600</xdr:colOff>
      <xdr:row>102</xdr:row>
      <xdr:rowOff>19231</xdr:rowOff>
    </xdr:to>
    <xdr:sp macro="" textlink="">
      <xdr:nvSpPr>
        <xdr:cNvPr id="477" name="楕円 476"/>
        <xdr:cNvSpPr/>
      </xdr:nvSpPr>
      <xdr:spPr>
        <a:xfrm>
          <a:off x="1543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103777</xdr:rowOff>
    </xdr:from>
    <xdr:to>
      <xdr:col>76</xdr:col>
      <xdr:colOff>165100</xdr:colOff>
      <xdr:row>102</xdr:row>
      <xdr:rowOff>33927</xdr:rowOff>
    </xdr:to>
    <xdr:sp macro="" textlink="">
      <xdr:nvSpPr>
        <xdr:cNvPr id="478" name="楕円 477"/>
        <xdr:cNvSpPr/>
      </xdr:nvSpPr>
      <xdr:spPr>
        <a:xfrm>
          <a:off x="14541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101</xdr:row>
      <xdr:rowOff>154577</xdr:rowOff>
    </xdr:to>
    <xdr:cxnSp macro="">
      <xdr:nvCxnSpPr>
        <xdr:cNvPr id="479" name="直線コネクタ 478"/>
        <xdr:cNvCxnSpPr/>
      </xdr:nvCxnSpPr>
      <xdr:spPr>
        <a:xfrm flipV="1">
          <a:off x="14592300" y="174563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480"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481"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35758</xdr:rowOff>
    </xdr:from>
    <xdr:ext cx="405111" cy="259045"/>
    <xdr:sp macro="" textlink="">
      <xdr:nvSpPr>
        <xdr:cNvPr id="482" name="n_1mainValue【公民館】&#10;有形固定資産減価償却率"/>
        <xdr:cNvSpPr txBox="1"/>
      </xdr:nvSpPr>
      <xdr:spPr>
        <a:xfrm>
          <a:off x="152660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50454</xdr:rowOff>
    </xdr:from>
    <xdr:ext cx="405111" cy="259045"/>
    <xdr:sp macro="" textlink="">
      <xdr:nvSpPr>
        <xdr:cNvPr id="483" name="n_2mainValue【公民館】&#10;有形固定資産減価償却率"/>
        <xdr:cNvSpPr txBox="1"/>
      </xdr:nvSpPr>
      <xdr:spPr>
        <a:xfrm>
          <a:off x="14389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4" name="直線コネクタ 4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5" name="テキスト ボックス 4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6" name="直線コネクタ 4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7" name="テキスト ボックス 4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8" name="直線コネクタ 4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9" name="テキスト ボックス 4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0" name="直線コネクタ 4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1" name="テキスト ボックス 5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2" name="直線コネクタ 5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3" name="テキスト ボックス 5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07" name="直線コネクタ 506"/>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08"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09" name="直線コネクタ 508"/>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10"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11" name="直線コネクタ 510"/>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12"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13" name="フローチャート: 判断 512"/>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14" name="フローチャート: 判断 513"/>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15" name="フローチャート: 判断 514"/>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101219</xdr:rowOff>
    </xdr:from>
    <xdr:to>
      <xdr:col>112</xdr:col>
      <xdr:colOff>38100</xdr:colOff>
      <xdr:row>105</xdr:row>
      <xdr:rowOff>31369</xdr:rowOff>
    </xdr:to>
    <xdr:sp macro="" textlink="">
      <xdr:nvSpPr>
        <xdr:cNvPr id="521" name="楕円 520"/>
        <xdr:cNvSpPr/>
      </xdr:nvSpPr>
      <xdr:spPr>
        <a:xfrm>
          <a:off x="21272500" y="179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111888</xdr:rowOff>
    </xdr:from>
    <xdr:to>
      <xdr:col>107</xdr:col>
      <xdr:colOff>101600</xdr:colOff>
      <xdr:row>105</xdr:row>
      <xdr:rowOff>42038</xdr:rowOff>
    </xdr:to>
    <xdr:sp macro="" textlink="">
      <xdr:nvSpPr>
        <xdr:cNvPr id="522" name="楕円 521"/>
        <xdr:cNvSpPr/>
      </xdr:nvSpPr>
      <xdr:spPr>
        <a:xfrm>
          <a:off x="20383500" y="179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152019</xdr:rowOff>
    </xdr:from>
    <xdr:to>
      <xdr:col>111</xdr:col>
      <xdr:colOff>177800</xdr:colOff>
      <xdr:row>104</xdr:row>
      <xdr:rowOff>162688</xdr:rowOff>
    </xdr:to>
    <xdr:cxnSp macro="">
      <xdr:nvCxnSpPr>
        <xdr:cNvPr id="523" name="直線コネクタ 522"/>
        <xdr:cNvCxnSpPr/>
      </xdr:nvCxnSpPr>
      <xdr:spPr>
        <a:xfrm flipV="1">
          <a:off x="20434300" y="1798281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524"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525"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47896</xdr:rowOff>
    </xdr:from>
    <xdr:ext cx="469744" cy="259045"/>
    <xdr:sp macro="" textlink="">
      <xdr:nvSpPr>
        <xdr:cNvPr id="526" name="n_1mainValue【公民館】&#10;一人当たり面積"/>
        <xdr:cNvSpPr txBox="1"/>
      </xdr:nvSpPr>
      <xdr:spPr>
        <a:xfrm>
          <a:off x="21075727" y="177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58565</xdr:rowOff>
    </xdr:from>
    <xdr:ext cx="469744" cy="259045"/>
    <xdr:sp macro="" textlink="">
      <xdr:nvSpPr>
        <xdr:cNvPr id="527" name="n_2mainValue【公民館】&#10;一人当たり面積"/>
        <xdr:cNvSpPr txBox="1"/>
      </xdr:nvSpPr>
      <xdr:spPr>
        <a:xfrm>
          <a:off x="20199427" y="1771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平成２９年度未整備のため平成２８年度の分析</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類似団体と比較すると有形固定資産償却率が高く、特に公民館と公営住宅の老朽化が進んでいる。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各地区公民館は、改修などにより計画的に施設維持を行っており、道路においてもひび割れやわだち掘れの目立つ路線を優先して、長寿命化のための修繕工事を実施している。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また、公営住宅では、町中心部に新たな公営住宅を建て替えし、老朽化対策を講じている。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今後も、老朽化が著しい施設等を最優先して、公共施設等総合管理計画に基づき老朽化対策に取り組んでいく。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2,971
527.27
4,398,710
4,235,511
128,213
2,788,007
5,341,904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36847</xdr:rowOff>
    </xdr:from>
    <xdr:ext cx="405111" cy="259045"/>
    <xdr:sp macro="" textlink="">
      <xdr:nvSpPr>
        <xdr:cNvPr id="6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26670</xdr:rowOff>
    </xdr:from>
    <xdr:to>
      <xdr:col>20</xdr:col>
      <xdr:colOff>38100</xdr:colOff>
      <xdr:row>40</xdr:row>
      <xdr:rowOff>128270</xdr:rowOff>
    </xdr:to>
    <xdr:sp macro="" textlink="">
      <xdr:nvSpPr>
        <xdr:cNvPr id="71" name="楕円 70"/>
        <xdr:cNvSpPr/>
      </xdr:nvSpPr>
      <xdr:spPr>
        <a:xfrm>
          <a:off x="3746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53340</xdr:rowOff>
    </xdr:from>
    <xdr:to>
      <xdr:col>15</xdr:col>
      <xdr:colOff>101600</xdr:colOff>
      <xdr:row>40</xdr:row>
      <xdr:rowOff>154940</xdr:rowOff>
    </xdr:to>
    <xdr:sp macro="" textlink="">
      <xdr:nvSpPr>
        <xdr:cNvPr id="72" name="楕円 71"/>
        <xdr:cNvSpPr/>
      </xdr:nvSpPr>
      <xdr:spPr>
        <a:xfrm>
          <a:off x="2857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77470</xdr:rowOff>
    </xdr:from>
    <xdr:to>
      <xdr:col>19</xdr:col>
      <xdr:colOff>177800</xdr:colOff>
      <xdr:row>40</xdr:row>
      <xdr:rowOff>104140</xdr:rowOff>
    </xdr:to>
    <xdr:cxnSp macro="">
      <xdr:nvCxnSpPr>
        <xdr:cNvPr id="73" name="直線コネクタ 72"/>
        <xdr:cNvCxnSpPr/>
      </xdr:nvCxnSpPr>
      <xdr:spPr>
        <a:xfrm flipV="1">
          <a:off x="2908300" y="6935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119397</xdr:rowOff>
    </xdr:from>
    <xdr:ext cx="405111" cy="259045"/>
    <xdr:sp macro="" textlink="">
      <xdr:nvSpPr>
        <xdr:cNvPr id="74" name="n_1mainValue【図書館】&#10;有形固定資産減価償却率"/>
        <xdr:cNvSpPr txBox="1"/>
      </xdr:nvSpPr>
      <xdr:spPr>
        <a:xfrm>
          <a:off x="3582044"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146067</xdr:rowOff>
    </xdr:from>
    <xdr:ext cx="405111" cy="259045"/>
    <xdr:sp macro="" textlink="">
      <xdr:nvSpPr>
        <xdr:cNvPr id="75" name="n_2mainValue【図書館】&#10;有形固定資産減価償却率"/>
        <xdr:cNvSpPr txBox="1"/>
      </xdr:nvSpPr>
      <xdr:spPr>
        <a:xfrm>
          <a:off x="2705744"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2"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51833</xdr:rowOff>
    </xdr:from>
    <xdr:ext cx="469744" cy="259045"/>
    <xdr:sp macro="" textlink="">
      <xdr:nvSpPr>
        <xdr:cNvPr id="105" name="n_1ave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6" name="フローチャート: 判断 105"/>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8399</xdr:rowOff>
    </xdr:from>
    <xdr:ext cx="469744" cy="259045"/>
    <xdr:sp macro="" textlink="">
      <xdr:nvSpPr>
        <xdr:cNvPr id="107" name="n_2aveValue【図書館】&#10;一人当たり面積"/>
        <xdr:cNvSpPr txBox="1"/>
      </xdr:nvSpPr>
      <xdr:spPr>
        <a:xfrm>
          <a:off x="8515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87122</xdr:rowOff>
    </xdr:from>
    <xdr:to>
      <xdr:col>50</xdr:col>
      <xdr:colOff>165100</xdr:colOff>
      <xdr:row>36</xdr:row>
      <xdr:rowOff>17272</xdr:rowOff>
    </xdr:to>
    <xdr:sp macro="" textlink="">
      <xdr:nvSpPr>
        <xdr:cNvPr id="113" name="楕円 112"/>
        <xdr:cNvSpPr/>
      </xdr:nvSpPr>
      <xdr:spPr>
        <a:xfrm>
          <a:off x="9588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103124</xdr:rowOff>
    </xdr:from>
    <xdr:to>
      <xdr:col>46</xdr:col>
      <xdr:colOff>38100</xdr:colOff>
      <xdr:row>36</xdr:row>
      <xdr:rowOff>33274</xdr:rowOff>
    </xdr:to>
    <xdr:sp macro="" textlink="">
      <xdr:nvSpPr>
        <xdr:cNvPr id="114" name="楕円 113"/>
        <xdr:cNvSpPr/>
      </xdr:nvSpPr>
      <xdr:spPr>
        <a:xfrm>
          <a:off x="8699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137922</xdr:rowOff>
    </xdr:from>
    <xdr:to>
      <xdr:col>50</xdr:col>
      <xdr:colOff>114300</xdr:colOff>
      <xdr:row>35</xdr:row>
      <xdr:rowOff>153924</xdr:rowOff>
    </xdr:to>
    <xdr:cxnSp macro="">
      <xdr:nvCxnSpPr>
        <xdr:cNvPr id="115" name="直線コネクタ 114"/>
        <xdr:cNvCxnSpPr/>
      </xdr:nvCxnSpPr>
      <xdr:spPr>
        <a:xfrm flipV="1">
          <a:off x="8750300" y="61386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33799</xdr:rowOff>
    </xdr:from>
    <xdr:ext cx="469744" cy="259045"/>
    <xdr:sp macro="" textlink="">
      <xdr:nvSpPr>
        <xdr:cNvPr id="116" name="n_1mainValue【図書館】&#10;一人当たり面積"/>
        <xdr:cNvSpPr txBox="1"/>
      </xdr:nvSpPr>
      <xdr:spPr>
        <a:xfrm>
          <a:off x="93917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49801</xdr:rowOff>
    </xdr:from>
    <xdr:ext cx="469744" cy="259045"/>
    <xdr:sp macro="" textlink="">
      <xdr:nvSpPr>
        <xdr:cNvPr id="117" name="n_2mainValue【図書館】&#10;一人当たり面積"/>
        <xdr:cNvSpPr txBox="1"/>
      </xdr:nvSpPr>
      <xdr:spPr>
        <a:xfrm>
          <a:off x="8515427" y="58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15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51" name="フローチャート: 判断 15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15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58" name="楕円 157"/>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xdr:rowOff>
    </xdr:from>
    <xdr:to>
      <xdr:col>15</xdr:col>
      <xdr:colOff>101600</xdr:colOff>
      <xdr:row>58</xdr:row>
      <xdr:rowOff>113665</xdr:rowOff>
    </xdr:to>
    <xdr:sp macro="" textlink="">
      <xdr:nvSpPr>
        <xdr:cNvPr id="159" name="楕円 158"/>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60</xdr:row>
      <xdr:rowOff>80010</xdr:rowOff>
    </xdr:to>
    <xdr:cxnSp macro="">
      <xdr:nvCxnSpPr>
        <xdr:cNvPr id="160" name="直線コネクタ 159"/>
        <xdr:cNvCxnSpPr/>
      </xdr:nvCxnSpPr>
      <xdr:spPr>
        <a:xfrm>
          <a:off x="2908300" y="10006965"/>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61" name="n_1main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162" name="n_2mainValue【体育館・プール】&#10;有形固定資産減価償却率"/>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9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9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97" name="フローチャート: 判断 19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98"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32149</xdr:rowOff>
    </xdr:from>
    <xdr:to>
      <xdr:col>50</xdr:col>
      <xdr:colOff>165100</xdr:colOff>
      <xdr:row>63</xdr:row>
      <xdr:rowOff>133749</xdr:rowOff>
    </xdr:to>
    <xdr:sp macro="" textlink="">
      <xdr:nvSpPr>
        <xdr:cNvPr id="204" name="楕円 203"/>
        <xdr:cNvSpPr/>
      </xdr:nvSpPr>
      <xdr:spPr>
        <a:xfrm>
          <a:off x="9588500" y="108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35415</xdr:rowOff>
    </xdr:from>
    <xdr:to>
      <xdr:col>46</xdr:col>
      <xdr:colOff>38100</xdr:colOff>
      <xdr:row>63</xdr:row>
      <xdr:rowOff>137015</xdr:rowOff>
    </xdr:to>
    <xdr:sp macro="" textlink="">
      <xdr:nvSpPr>
        <xdr:cNvPr id="205" name="楕円 204"/>
        <xdr:cNvSpPr/>
      </xdr:nvSpPr>
      <xdr:spPr>
        <a:xfrm>
          <a:off x="8699500" y="108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82949</xdr:rowOff>
    </xdr:from>
    <xdr:to>
      <xdr:col>50</xdr:col>
      <xdr:colOff>114300</xdr:colOff>
      <xdr:row>63</xdr:row>
      <xdr:rowOff>86215</xdr:rowOff>
    </xdr:to>
    <xdr:cxnSp macro="">
      <xdr:nvCxnSpPr>
        <xdr:cNvPr id="206" name="直線コネクタ 205"/>
        <xdr:cNvCxnSpPr/>
      </xdr:nvCxnSpPr>
      <xdr:spPr>
        <a:xfrm flipV="1">
          <a:off x="8750300" y="108842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150276</xdr:rowOff>
    </xdr:from>
    <xdr:ext cx="469744" cy="259045"/>
    <xdr:sp macro="" textlink="">
      <xdr:nvSpPr>
        <xdr:cNvPr id="207" name="n_1mainValue【体育館・プール】&#10;一人当たり面積"/>
        <xdr:cNvSpPr txBox="1"/>
      </xdr:nvSpPr>
      <xdr:spPr>
        <a:xfrm>
          <a:off x="9391727" y="1060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153542</xdr:rowOff>
    </xdr:from>
    <xdr:ext cx="469744" cy="259045"/>
    <xdr:sp macro="" textlink="">
      <xdr:nvSpPr>
        <xdr:cNvPr id="208" name="n_2mainValue【体育館・プール】&#10;一人当たり面積"/>
        <xdr:cNvSpPr txBox="1"/>
      </xdr:nvSpPr>
      <xdr:spPr>
        <a:xfrm>
          <a:off x="8515427" y="106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242"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243" name="フローチャート: 判断 24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24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50" name="楕円 249"/>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51" name="楕円 250"/>
        <xdr:cNvSpPr/>
      </xdr:nvSpPr>
      <xdr:spPr>
        <a:xfrm>
          <a:off x="2857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16873</xdr:rowOff>
    </xdr:to>
    <xdr:cxnSp macro="">
      <xdr:nvCxnSpPr>
        <xdr:cNvPr id="252" name="直線コネクタ 251"/>
        <xdr:cNvCxnSpPr/>
      </xdr:nvCxnSpPr>
      <xdr:spPr>
        <a:xfrm flipV="1">
          <a:off x="2908300" y="142341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253" name="n_1mainValue【福祉施設】&#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54" name="n_2mainValue【福祉施設】&#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86"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87" name="フローチャート: 判断 28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88"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94" name="楕円 293"/>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170562</xdr:rowOff>
    </xdr:from>
    <xdr:to>
      <xdr:col>46</xdr:col>
      <xdr:colOff>38100</xdr:colOff>
      <xdr:row>82</xdr:row>
      <xdr:rowOff>100712</xdr:rowOff>
    </xdr:to>
    <xdr:sp macro="" textlink="">
      <xdr:nvSpPr>
        <xdr:cNvPr id="295" name="楕円 294"/>
        <xdr:cNvSpPr/>
      </xdr:nvSpPr>
      <xdr:spPr>
        <a:xfrm>
          <a:off x="8699500" y="14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49912</xdr:rowOff>
    </xdr:to>
    <xdr:cxnSp macro="">
      <xdr:nvCxnSpPr>
        <xdr:cNvPr id="296" name="直線コネクタ 295"/>
        <xdr:cNvCxnSpPr/>
      </xdr:nvCxnSpPr>
      <xdr:spPr>
        <a:xfrm flipV="1">
          <a:off x="8750300" y="14097000"/>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297"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117239</xdr:rowOff>
    </xdr:from>
    <xdr:ext cx="469744" cy="259045"/>
    <xdr:sp macro="" textlink="">
      <xdr:nvSpPr>
        <xdr:cNvPr id="298" name="n_2mainValue【福祉施設】&#10;一人当たり面積"/>
        <xdr:cNvSpPr txBox="1"/>
      </xdr:nvSpPr>
      <xdr:spPr>
        <a:xfrm>
          <a:off x="8515427" y="1383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39" name="直線コネクタ 33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1" name="直線コネクタ 34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5" name="フローチャート: 判断 34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6" name="フローチャート: 判断 34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347"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48" name="フローチャート: 判断 347"/>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349"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355" name="楕円 354"/>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120650</xdr:rowOff>
    </xdr:from>
    <xdr:to>
      <xdr:col>76</xdr:col>
      <xdr:colOff>165100</xdr:colOff>
      <xdr:row>40</xdr:row>
      <xdr:rowOff>50800</xdr:rowOff>
    </xdr:to>
    <xdr:sp macro="" textlink="">
      <xdr:nvSpPr>
        <xdr:cNvPr id="356" name="楕円 355"/>
        <xdr:cNvSpPr/>
      </xdr:nvSpPr>
      <xdr:spPr>
        <a:xfrm>
          <a:off x="1454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40</xdr:row>
      <xdr:rowOff>0</xdr:rowOff>
    </xdr:to>
    <xdr:cxnSp macro="">
      <xdr:nvCxnSpPr>
        <xdr:cNvPr id="357" name="直線コネクタ 356"/>
        <xdr:cNvCxnSpPr/>
      </xdr:nvCxnSpPr>
      <xdr:spPr>
        <a:xfrm flipV="1">
          <a:off x="14592300" y="6477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358" name="n_1main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359" name="n_2mainValue【一般廃棄物処理施設】&#10;有形固定資産減価償却率"/>
        <xdr:cNvSpPr txBox="1"/>
      </xdr:nvSpPr>
      <xdr:spPr>
        <a:xfrm>
          <a:off x="14389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1" name="テキスト ボックス 37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3" name="テキスト ボックス 37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5" name="テキスト ボックス 3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1" name="テキスト ボックス 38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3" name="直線コネクタ 382"/>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4"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5" name="直線コネクタ 384"/>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7" name="直線コネクタ 38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88"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89" name="フローチャート: 判断 388"/>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90" name="フローチャート: 判断 389"/>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91"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92" name="フローチャート: 判断 391"/>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93"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135467</xdr:rowOff>
    </xdr:from>
    <xdr:to>
      <xdr:col>112</xdr:col>
      <xdr:colOff>38100</xdr:colOff>
      <xdr:row>42</xdr:row>
      <xdr:rowOff>65617</xdr:rowOff>
    </xdr:to>
    <xdr:sp macro="" textlink="">
      <xdr:nvSpPr>
        <xdr:cNvPr id="399" name="楕円 398"/>
        <xdr:cNvSpPr/>
      </xdr:nvSpPr>
      <xdr:spPr>
        <a:xfrm>
          <a:off x="21272500" y="71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135829</xdr:rowOff>
    </xdr:from>
    <xdr:to>
      <xdr:col>107</xdr:col>
      <xdr:colOff>101600</xdr:colOff>
      <xdr:row>42</xdr:row>
      <xdr:rowOff>65979</xdr:rowOff>
    </xdr:to>
    <xdr:sp macro="" textlink="">
      <xdr:nvSpPr>
        <xdr:cNvPr id="400" name="楕円 399"/>
        <xdr:cNvSpPr/>
      </xdr:nvSpPr>
      <xdr:spPr>
        <a:xfrm>
          <a:off x="20383500" y="71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14817</xdr:rowOff>
    </xdr:from>
    <xdr:to>
      <xdr:col>111</xdr:col>
      <xdr:colOff>177800</xdr:colOff>
      <xdr:row>42</xdr:row>
      <xdr:rowOff>15179</xdr:rowOff>
    </xdr:to>
    <xdr:cxnSp macro="">
      <xdr:nvCxnSpPr>
        <xdr:cNvPr id="401" name="直線コネクタ 400"/>
        <xdr:cNvCxnSpPr/>
      </xdr:nvCxnSpPr>
      <xdr:spPr>
        <a:xfrm flipV="1">
          <a:off x="20434300" y="7215717"/>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56744</xdr:rowOff>
    </xdr:from>
    <xdr:ext cx="534377" cy="259045"/>
    <xdr:sp macro="" textlink="">
      <xdr:nvSpPr>
        <xdr:cNvPr id="402" name="n_1mainValue【一般廃棄物処理施設】&#10;一人当たり有形固定資産（償却資産）額"/>
        <xdr:cNvSpPr txBox="1"/>
      </xdr:nvSpPr>
      <xdr:spPr>
        <a:xfrm>
          <a:off x="21043411" y="7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57106</xdr:rowOff>
    </xdr:from>
    <xdr:ext cx="534377" cy="259045"/>
    <xdr:sp macro="" textlink="">
      <xdr:nvSpPr>
        <xdr:cNvPr id="403" name="n_2mainValue【一般廃棄物処理施設】&#10;一人当たり有形固定資産（償却資産）額"/>
        <xdr:cNvSpPr txBox="1"/>
      </xdr:nvSpPr>
      <xdr:spPr>
        <a:xfrm>
          <a:off x="20167111" y="72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5" name="テキスト ボックス 4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5" name="テキスト ボックス 4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29" name="直線コネクタ 428"/>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1" name="直線コネクタ 43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4"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5" name="フローチャート: 判断 434"/>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6" name="フローチャート: 判断 43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437"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38" name="フローチャート: 判断 437"/>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439"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445" name="楕円 444"/>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156573</xdr:rowOff>
    </xdr:from>
    <xdr:to>
      <xdr:col>76</xdr:col>
      <xdr:colOff>165100</xdr:colOff>
      <xdr:row>61</xdr:row>
      <xdr:rowOff>86723</xdr:rowOff>
    </xdr:to>
    <xdr:sp macro="" textlink="">
      <xdr:nvSpPr>
        <xdr:cNvPr id="446" name="楕円 445"/>
        <xdr:cNvSpPr/>
      </xdr:nvSpPr>
      <xdr:spPr>
        <a:xfrm>
          <a:off x="1454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35923</xdr:rowOff>
    </xdr:to>
    <xdr:cxnSp macro="">
      <xdr:nvCxnSpPr>
        <xdr:cNvPr id="447" name="直線コネクタ 446"/>
        <xdr:cNvCxnSpPr/>
      </xdr:nvCxnSpPr>
      <xdr:spPr>
        <a:xfrm flipV="1">
          <a:off x="14592300" y="1046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48" name="n_1mainValue【保健センター・保健所】&#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449" name="n_2mainValue【保健センター・保健所】&#10;有形固定資産減価償却率"/>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73" name="直線コネクタ 472"/>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5" name="直線コネクタ 47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6"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7" name="直線コネクタ 476"/>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78"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79" name="フローチャート: 判断 478"/>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80" name="フローチャート: 判断 479"/>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481"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82" name="フローチャート: 判断 481"/>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483"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92456</xdr:rowOff>
    </xdr:from>
    <xdr:to>
      <xdr:col>112</xdr:col>
      <xdr:colOff>38100</xdr:colOff>
      <xdr:row>62</xdr:row>
      <xdr:rowOff>22606</xdr:rowOff>
    </xdr:to>
    <xdr:sp macro="" textlink="">
      <xdr:nvSpPr>
        <xdr:cNvPr id="489" name="楕円 488"/>
        <xdr:cNvSpPr/>
      </xdr:nvSpPr>
      <xdr:spPr>
        <a:xfrm>
          <a:off x="21272500" y="105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99314</xdr:rowOff>
    </xdr:from>
    <xdr:to>
      <xdr:col>107</xdr:col>
      <xdr:colOff>101600</xdr:colOff>
      <xdr:row>62</xdr:row>
      <xdr:rowOff>29464</xdr:rowOff>
    </xdr:to>
    <xdr:sp macro="" textlink="">
      <xdr:nvSpPr>
        <xdr:cNvPr id="490" name="楕円 489"/>
        <xdr:cNvSpPr/>
      </xdr:nvSpPr>
      <xdr:spPr>
        <a:xfrm>
          <a:off x="20383500" y="105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143256</xdr:rowOff>
    </xdr:from>
    <xdr:to>
      <xdr:col>111</xdr:col>
      <xdr:colOff>177800</xdr:colOff>
      <xdr:row>61</xdr:row>
      <xdr:rowOff>150114</xdr:rowOff>
    </xdr:to>
    <xdr:cxnSp macro="">
      <xdr:nvCxnSpPr>
        <xdr:cNvPr id="491" name="直線コネクタ 490"/>
        <xdr:cNvCxnSpPr/>
      </xdr:nvCxnSpPr>
      <xdr:spPr>
        <a:xfrm flipV="1">
          <a:off x="20434300" y="106017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39133</xdr:rowOff>
    </xdr:from>
    <xdr:ext cx="469744" cy="259045"/>
    <xdr:sp macro="" textlink="">
      <xdr:nvSpPr>
        <xdr:cNvPr id="492" name="n_1mainValue【保健センター・保健所】&#10;一人当たり面積"/>
        <xdr:cNvSpPr txBox="1"/>
      </xdr:nvSpPr>
      <xdr:spPr>
        <a:xfrm>
          <a:off x="21075727"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45991</xdr:rowOff>
    </xdr:from>
    <xdr:ext cx="469744" cy="259045"/>
    <xdr:sp macro="" textlink="">
      <xdr:nvSpPr>
        <xdr:cNvPr id="493" name="n_2mainValue【保健センター・保健所】&#10;一人当たり面積"/>
        <xdr:cNvSpPr txBox="1"/>
      </xdr:nvSpPr>
      <xdr:spPr>
        <a:xfrm>
          <a:off x="20199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1" name="テキスト ボックス 5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1" name="テキスト ボックス 5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35" name="直線コネクタ 53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36"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37" name="直線コネクタ 53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9" name="直線コネクタ 5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40"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41" name="フローチャート: 判断 540"/>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42" name="フローチャート: 判断 54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4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44" name="フローチャート: 判断 54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4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551" name="楕円 550"/>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552" name="楕円 551"/>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141514</xdr:rowOff>
    </xdr:to>
    <xdr:cxnSp macro="">
      <xdr:nvCxnSpPr>
        <xdr:cNvPr id="553" name="直線コネクタ 552"/>
        <xdr:cNvCxnSpPr/>
      </xdr:nvCxnSpPr>
      <xdr:spPr>
        <a:xfrm flipV="1">
          <a:off x="14592300" y="174236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3101</xdr:rowOff>
    </xdr:from>
    <xdr:ext cx="405111" cy="259045"/>
    <xdr:sp macro="" textlink="">
      <xdr:nvSpPr>
        <xdr:cNvPr id="554" name="n_1mainValue【庁舎】&#10;有形固定資産減価償却率"/>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555"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6" name="直線コネクタ 5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7" name="テキスト ボックス 5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8" name="直線コネクタ 5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9" name="テキスト ボックス 5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0" name="直線コネクタ 5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1" name="テキスト ボックス 5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2" name="直線コネクタ 5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3" name="テキスト ボックス 5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77" name="直線コネクタ 576"/>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8"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79" name="直線コネクタ 578"/>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80"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81" name="直線コネクタ 580"/>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82"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83" name="フローチャート: 判断 582"/>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84" name="フローチャート: 判断 583"/>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85"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86" name="フローチャート: 判断 585"/>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87"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26315</xdr:rowOff>
    </xdr:from>
    <xdr:to>
      <xdr:col>112</xdr:col>
      <xdr:colOff>38100</xdr:colOff>
      <xdr:row>107</xdr:row>
      <xdr:rowOff>127915</xdr:rowOff>
    </xdr:to>
    <xdr:sp macro="" textlink="">
      <xdr:nvSpPr>
        <xdr:cNvPr id="593" name="楕円 592"/>
        <xdr:cNvSpPr/>
      </xdr:nvSpPr>
      <xdr:spPr>
        <a:xfrm>
          <a:off x="21272500" y="18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29057</xdr:rowOff>
    </xdr:from>
    <xdr:to>
      <xdr:col>107</xdr:col>
      <xdr:colOff>101600</xdr:colOff>
      <xdr:row>107</xdr:row>
      <xdr:rowOff>130657</xdr:rowOff>
    </xdr:to>
    <xdr:sp macro="" textlink="">
      <xdr:nvSpPr>
        <xdr:cNvPr id="594" name="楕円 593"/>
        <xdr:cNvSpPr/>
      </xdr:nvSpPr>
      <xdr:spPr>
        <a:xfrm>
          <a:off x="20383500" y="18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77115</xdr:rowOff>
    </xdr:from>
    <xdr:to>
      <xdr:col>111</xdr:col>
      <xdr:colOff>177800</xdr:colOff>
      <xdr:row>107</xdr:row>
      <xdr:rowOff>79857</xdr:rowOff>
    </xdr:to>
    <xdr:cxnSp macro="">
      <xdr:nvCxnSpPr>
        <xdr:cNvPr id="595" name="直線コネクタ 594"/>
        <xdr:cNvCxnSpPr/>
      </xdr:nvCxnSpPr>
      <xdr:spPr>
        <a:xfrm flipV="1">
          <a:off x="20434300" y="184222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119042</xdr:rowOff>
    </xdr:from>
    <xdr:ext cx="469744" cy="259045"/>
    <xdr:sp macro="" textlink="">
      <xdr:nvSpPr>
        <xdr:cNvPr id="596" name="n_1mainValue【庁舎】&#10;一人当たり面積"/>
        <xdr:cNvSpPr txBox="1"/>
      </xdr:nvSpPr>
      <xdr:spPr>
        <a:xfrm>
          <a:off x="21075727" y="184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121784</xdr:rowOff>
    </xdr:from>
    <xdr:ext cx="469744" cy="259045"/>
    <xdr:sp macro="" textlink="">
      <xdr:nvSpPr>
        <xdr:cNvPr id="597" name="n_2mainValue【庁舎】&#10;一人当たり面積"/>
        <xdr:cNvSpPr txBox="1"/>
      </xdr:nvSpPr>
      <xdr:spPr>
        <a:xfrm>
          <a:off x="20199427" y="184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平成２９年度未整備のため平成２８年度の分析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類似団体と比較して、特に有形固定資産減価償却率が高くなっている施設は、庁舎であり、特に低くなっている施設は、体育館である。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庁舎については、昭和４３年に建設し、老朽化が著しく、建物の一部に耐震性がないことから、大規模改修や耐震補強の必要性が高まっている。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体育館は、耐震化対策として平成２８年度に大規模改修を行っているため、割合が低くなっている。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また、一般廃棄物処理施設は、老朽化が進み割合が高くなってきているが、必要な修繕を計画的に行っている。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今後も、老朽化が進んでいる施設の大規模改修が見込まれるが、財政状況が悪化しないよう十分に勘案しながら計画的な整備を推進する必要がある。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504_&#32622;&#2514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60.5</v>
          </cell>
          <cell r="CN53">
            <v>60.9</v>
          </cell>
        </row>
        <row r="55">
          <cell r="AN55" t="str">
            <v>類似団体内平均値</v>
          </cell>
          <cell r="CF55">
            <v>0</v>
          </cell>
          <cell r="CN55">
            <v>0</v>
          </cell>
        </row>
        <row r="57">
          <cell r="CF57">
            <v>54.2</v>
          </cell>
          <cell r="CN57">
            <v>56.3</v>
          </cell>
        </row>
        <row r="72">
          <cell r="BP72" t="str">
            <v>H25</v>
          </cell>
          <cell r="BX72" t="str">
            <v>H26</v>
          </cell>
          <cell r="CF72" t="str">
            <v>H27</v>
          </cell>
          <cell r="CN72" t="str">
            <v>H28</v>
          </cell>
          <cell r="CV72" t="str">
            <v>H29</v>
          </cell>
        </row>
        <row r="73">
          <cell r="AN73" t="str">
            <v>当該団体値</v>
          </cell>
        </row>
        <row r="75">
          <cell r="BP75">
            <v>7.5</v>
          </cell>
          <cell r="BX75">
            <v>7</v>
          </cell>
          <cell r="CF75">
            <v>6.6</v>
          </cell>
          <cell r="CN75">
            <v>6.7</v>
          </cell>
          <cell r="CV75">
            <v>6.6</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4398710</v>
      </c>
      <c r="BO4" s="372"/>
      <c r="BP4" s="372"/>
      <c r="BQ4" s="372"/>
      <c r="BR4" s="372"/>
      <c r="BS4" s="372"/>
      <c r="BT4" s="372"/>
      <c r="BU4" s="373"/>
      <c r="BV4" s="371">
        <v>5429890</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4.5999999999999996</v>
      </c>
      <c r="CU4" s="378"/>
      <c r="CV4" s="378"/>
      <c r="CW4" s="378"/>
      <c r="CX4" s="378"/>
      <c r="CY4" s="378"/>
      <c r="CZ4" s="378"/>
      <c r="DA4" s="379"/>
      <c r="DB4" s="377">
        <v>4.7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4235511</v>
      </c>
      <c r="BO5" s="409"/>
      <c r="BP5" s="409"/>
      <c r="BQ5" s="409"/>
      <c r="BR5" s="409"/>
      <c r="BS5" s="409"/>
      <c r="BT5" s="409"/>
      <c r="BU5" s="410"/>
      <c r="BV5" s="408">
        <v>5292809</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79.3</v>
      </c>
      <c r="CU5" s="406"/>
      <c r="CV5" s="406"/>
      <c r="CW5" s="406"/>
      <c r="CX5" s="406"/>
      <c r="CY5" s="406"/>
      <c r="CZ5" s="406"/>
      <c r="DA5" s="407"/>
      <c r="DB5" s="405">
        <v>77.7</v>
      </c>
      <c r="DC5" s="406"/>
      <c r="DD5" s="406"/>
      <c r="DE5" s="406"/>
      <c r="DF5" s="406"/>
      <c r="DG5" s="406"/>
      <c r="DH5" s="406"/>
      <c r="DI5" s="407"/>
      <c r="DJ5" s="165"/>
      <c r="DK5" s="165"/>
      <c r="DL5" s="165"/>
      <c r="DM5" s="165"/>
      <c r="DN5" s="165"/>
      <c r="DO5" s="165"/>
    </row>
    <row r="6" spans="1:119" ht="18.75" customHeight="1" x14ac:dyDescent="0.15">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86</v>
      </c>
      <c r="AV6" s="441"/>
      <c r="AW6" s="441"/>
      <c r="AX6" s="441"/>
      <c r="AY6" s="442" t="s">
        <v>94</v>
      </c>
      <c r="AZ6" s="443"/>
      <c r="BA6" s="443"/>
      <c r="BB6" s="443"/>
      <c r="BC6" s="443"/>
      <c r="BD6" s="443"/>
      <c r="BE6" s="443"/>
      <c r="BF6" s="443"/>
      <c r="BG6" s="443"/>
      <c r="BH6" s="443"/>
      <c r="BI6" s="443"/>
      <c r="BJ6" s="443"/>
      <c r="BK6" s="443"/>
      <c r="BL6" s="443"/>
      <c r="BM6" s="444"/>
      <c r="BN6" s="408">
        <v>163199</v>
      </c>
      <c r="BO6" s="409"/>
      <c r="BP6" s="409"/>
      <c r="BQ6" s="409"/>
      <c r="BR6" s="409"/>
      <c r="BS6" s="409"/>
      <c r="BT6" s="409"/>
      <c r="BU6" s="410"/>
      <c r="BV6" s="408">
        <v>137081</v>
      </c>
      <c r="BW6" s="409"/>
      <c r="BX6" s="409"/>
      <c r="BY6" s="409"/>
      <c r="BZ6" s="409"/>
      <c r="CA6" s="409"/>
      <c r="CB6" s="409"/>
      <c r="CC6" s="410"/>
      <c r="CD6" s="411" t="s">
        <v>95</v>
      </c>
      <c r="CE6" s="412"/>
      <c r="CF6" s="412"/>
      <c r="CG6" s="412"/>
      <c r="CH6" s="412"/>
      <c r="CI6" s="412"/>
      <c r="CJ6" s="412"/>
      <c r="CK6" s="412"/>
      <c r="CL6" s="412"/>
      <c r="CM6" s="412"/>
      <c r="CN6" s="412"/>
      <c r="CO6" s="412"/>
      <c r="CP6" s="412"/>
      <c r="CQ6" s="412"/>
      <c r="CR6" s="412"/>
      <c r="CS6" s="413"/>
      <c r="CT6" s="445">
        <v>82.3</v>
      </c>
      <c r="CU6" s="446"/>
      <c r="CV6" s="446"/>
      <c r="CW6" s="446"/>
      <c r="CX6" s="446"/>
      <c r="CY6" s="446"/>
      <c r="CZ6" s="446"/>
      <c r="DA6" s="447"/>
      <c r="DB6" s="445">
        <v>80.599999999999994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96</v>
      </c>
      <c r="AN7" s="438"/>
      <c r="AO7" s="438"/>
      <c r="AP7" s="438"/>
      <c r="AQ7" s="438"/>
      <c r="AR7" s="438"/>
      <c r="AS7" s="438"/>
      <c r="AT7" s="439"/>
      <c r="AU7" s="440" t="s">
        <v>86</v>
      </c>
      <c r="AV7" s="441"/>
      <c r="AW7" s="441"/>
      <c r="AX7" s="441"/>
      <c r="AY7" s="442" t="s">
        <v>97</v>
      </c>
      <c r="AZ7" s="443"/>
      <c r="BA7" s="443"/>
      <c r="BB7" s="443"/>
      <c r="BC7" s="443"/>
      <c r="BD7" s="443"/>
      <c r="BE7" s="443"/>
      <c r="BF7" s="443"/>
      <c r="BG7" s="443"/>
      <c r="BH7" s="443"/>
      <c r="BI7" s="443"/>
      <c r="BJ7" s="443"/>
      <c r="BK7" s="443"/>
      <c r="BL7" s="443"/>
      <c r="BM7" s="444"/>
      <c r="BN7" s="408">
        <v>34986</v>
      </c>
      <c r="BO7" s="409"/>
      <c r="BP7" s="409"/>
      <c r="BQ7" s="409"/>
      <c r="BR7" s="409"/>
      <c r="BS7" s="409"/>
      <c r="BT7" s="409"/>
      <c r="BU7" s="410"/>
      <c r="BV7" s="408">
        <v>2707</v>
      </c>
      <c r="BW7" s="409"/>
      <c r="BX7" s="409"/>
      <c r="BY7" s="409"/>
      <c r="BZ7" s="409"/>
      <c r="CA7" s="409"/>
      <c r="CB7" s="409"/>
      <c r="CC7" s="410"/>
      <c r="CD7" s="411" t="s">
        <v>98</v>
      </c>
      <c r="CE7" s="412"/>
      <c r="CF7" s="412"/>
      <c r="CG7" s="412"/>
      <c r="CH7" s="412"/>
      <c r="CI7" s="412"/>
      <c r="CJ7" s="412"/>
      <c r="CK7" s="412"/>
      <c r="CL7" s="412"/>
      <c r="CM7" s="412"/>
      <c r="CN7" s="412"/>
      <c r="CO7" s="412"/>
      <c r="CP7" s="412"/>
      <c r="CQ7" s="412"/>
      <c r="CR7" s="412"/>
      <c r="CS7" s="413"/>
      <c r="CT7" s="408">
        <v>2788007</v>
      </c>
      <c r="CU7" s="409"/>
      <c r="CV7" s="409"/>
      <c r="CW7" s="409"/>
      <c r="CX7" s="409"/>
      <c r="CY7" s="409"/>
      <c r="CZ7" s="409"/>
      <c r="DA7" s="410"/>
      <c r="DB7" s="408">
        <v>2863102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99</v>
      </c>
      <c r="AN8" s="438"/>
      <c r="AO8" s="438"/>
      <c r="AP8" s="438"/>
      <c r="AQ8" s="438"/>
      <c r="AR8" s="438"/>
      <c r="AS8" s="438"/>
      <c r="AT8" s="439"/>
      <c r="AU8" s="440" t="s">
        <v>86</v>
      </c>
      <c r="AV8" s="441"/>
      <c r="AW8" s="441"/>
      <c r="AX8" s="441"/>
      <c r="AY8" s="442" t="s">
        <v>100</v>
      </c>
      <c r="AZ8" s="443"/>
      <c r="BA8" s="443"/>
      <c r="BB8" s="443"/>
      <c r="BC8" s="443"/>
      <c r="BD8" s="443"/>
      <c r="BE8" s="443"/>
      <c r="BF8" s="443"/>
      <c r="BG8" s="443"/>
      <c r="BH8" s="443"/>
      <c r="BI8" s="443"/>
      <c r="BJ8" s="443"/>
      <c r="BK8" s="443"/>
      <c r="BL8" s="443"/>
      <c r="BM8" s="444"/>
      <c r="BN8" s="408">
        <v>128213</v>
      </c>
      <c r="BO8" s="409"/>
      <c r="BP8" s="409"/>
      <c r="BQ8" s="409"/>
      <c r="BR8" s="409"/>
      <c r="BS8" s="409"/>
      <c r="BT8" s="409"/>
      <c r="BU8" s="410"/>
      <c r="BV8" s="408">
        <v>134374</v>
      </c>
      <c r="BW8" s="409"/>
      <c r="BX8" s="409"/>
      <c r="BY8" s="409"/>
      <c r="BZ8" s="409"/>
      <c r="CA8" s="409"/>
      <c r="CB8" s="409"/>
      <c r="CC8" s="410"/>
      <c r="CD8" s="411" t="s">
        <v>101</v>
      </c>
      <c r="CE8" s="412"/>
      <c r="CF8" s="412"/>
      <c r="CG8" s="412"/>
      <c r="CH8" s="412"/>
      <c r="CI8" s="412"/>
      <c r="CJ8" s="412"/>
      <c r="CK8" s="412"/>
      <c r="CL8" s="412"/>
      <c r="CM8" s="412"/>
      <c r="CN8" s="412"/>
      <c r="CO8" s="412"/>
      <c r="CP8" s="412"/>
      <c r="CQ8" s="412"/>
      <c r="CR8" s="412"/>
      <c r="CS8" s="413"/>
      <c r="CT8" s="448">
        <v>0.13</v>
      </c>
      <c r="CU8" s="449"/>
      <c r="CV8" s="449"/>
      <c r="CW8" s="449"/>
      <c r="CX8" s="449"/>
      <c r="CY8" s="449"/>
      <c r="CZ8" s="449"/>
      <c r="DA8" s="450"/>
      <c r="DB8" s="448">
        <v>0.13</v>
      </c>
      <c r="DC8" s="449"/>
      <c r="DD8" s="449"/>
      <c r="DE8" s="449"/>
      <c r="DF8" s="449"/>
      <c r="DG8" s="449"/>
      <c r="DH8" s="449"/>
      <c r="DI8" s="450"/>
      <c r="DJ8" s="165"/>
      <c r="DK8" s="165"/>
      <c r="DL8" s="165"/>
      <c r="DM8" s="165"/>
      <c r="DN8" s="165"/>
      <c r="DO8" s="165"/>
    </row>
    <row r="9" spans="1:119" ht="18.75" customHeight="1" thickBot="1" x14ac:dyDescent="0.2">
      <c r="A9" s="166"/>
      <c r="B9" s="402" t="s">
        <v>102</v>
      </c>
      <c r="C9" s="403"/>
      <c r="D9" s="403"/>
      <c r="E9" s="403"/>
      <c r="F9" s="403"/>
      <c r="G9" s="403"/>
      <c r="H9" s="403"/>
      <c r="I9" s="403"/>
      <c r="J9" s="403"/>
      <c r="K9" s="451"/>
      <c r="L9" s="452" t="s">
        <v>103</v>
      </c>
      <c r="M9" s="453"/>
      <c r="N9" s="453"/>
      <c r="O9" s="453"/>
      <c r="P9" s="453"/>
      <c r="Q9" s="454"/>
      <c r="R9" s="455">
        <v>3092</v>
      </c>
      <c r="S9" s="456"/>
      <c r="T9" s="456"/>
      <c r="U9" s="456"/>
      <c r="V9" s="457"/>
      <c r="W9" s="365" t="s">
        <v>104</v>
      </c>
      <c r="X9" s="366"/>
      <c r="Y9" s="366"/>
      <c r="Z9" s="366"/>
      <c r="AA9" s="366"/>
      <c r="AB9" s="366"/>
      <c r="AC9" s="366"/>
      <c r="AD9" s="366"/>
      <c r="AE9" s="366"/>
      <c r="AF9" s="366"/>
      <c r="AG9" s="366"/>
      <c r="AH9" s="366"/>
      <c r="AI9" s="366"/>
      <c r="AJ9" s="366"/>
      <c r="AK9" s="366"/>
      <c r="AL9" s="367"/>
      <c r="AM9" s="437" t="s">
        <v>105</v>
      </c>
      <c r="AN9" s="438"/>
      <c r="AO9" s="438"/>
      <c r="AP9" s="438"/>
      <c r="AQ9" s="438"/>
      <c r="AR9" s="438"/>
      <c r="AS9" s="438"/>
      <c r="AT9" s="439"/>
      <c r="AU9" s="440" t="s">
        <v>106</v>
      </c>
      <c r="AV9" s="441"/>
      <c r="AW9" s="441"/>
      <c r="AX9" s="441"/>
      <c r="AY9" s="442" t="s">
        <v>107</v>
      </c>
      <c r="AZ9" s="443"/>
      <c r="BA9" s="443"/>
      <c r="BB9" s="443"/>
      <c r="BC9" s="443"/>
      <c r="BD9" s="443"/>
      <c r="BE9" s="443"/>
      <c r="BF9" s="443"/>
      <c r="BG9" s="443"/>
      <c r="BH9" s="443"/>
      <c r="BI9" s="443"/>
      <c r="BJ9" s="443"/>
      <c r="BK9" s="443"/>
      <c r="BL9" s="443"/>
      <c r="BM9" s="444"/>
      <c r="BN9" s="408">
        <v>-6161</v>
      </c>
      <c r="BO9" s="409"/>
      <c r="BP9" s="409"/>
      <c r="BQ9" s="409"/>
      <c r="BR9" s="409"/>
      <c r="BS9" s="409"/>
      <c r="BT9" s="409"/>
      <c r="BU9" s="410"/>
      <c r="BV9" s="408">
        <v>12011</v>
      </c>
      <c r="BW9" s="409"/>
      <c r="BX9" s="409"/>
      <c r="BY9" s="409"/>
      <c r="BZ9" s="409"/>
      <c r="CA9" s="409"/>
      <c r="CB9" s="409"/>
      <c r="CC9" s="410"/>
      <c r="CD9" s="411" t="s">
        <v>108</v>
      </c>
      <c r="CE9" s="412"/>
      <c r="CF9" s="412"/>
      <c r="CG9" s="412"/>
      <c r="CH9" s="412"/>
      <c r="CI9" s="412"/>
      <c r="CJ9" s="412"/>
      <c r="CK9" s="412"/>
      <c r="CL9" s="412"/>
      <c r="CM9" s="412"/>
      <c r="CN9" s="412"/>
      <c r="CO9" s="412"/>
      <c r="CP9" s="412"/>
      <c r="CQ9" s="412"/>
      <c r="CR9" s="412"/>
      <c r="CS9" s="413"/>
      <c r="CT9" s="405">
        <v>14.4</v>
      </c>
      <c r="CU9" s="406"/>
      <c r="CV9" s="406"/>
      <c r="CW9" s="406"/>
      <c r="CX9" s="406"/>
      <c r="CY9" s="406"/>
      <c r="CZ9" s="406"/>
      <c r="DA9" s="407"/>
      <c r="DB9" s="405">
        <v>15.1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109</v>
      </c>
      <c r="M10" s="438"/>
      <c r="N10" s="438"/>
      <c r="O10" s="438"/>
      <c r="P10" s="438"/>
      <c r="Q10" s="439"/>
      <c r="R10" s="459">
        <v>3428</v>
      </c>
      <c r="S10" s="460"/>
      <c r="T10" s="460"/>
      <c r="U10" s="460"/>
      <c r="V10" s="461"/>
      <c r="W10" s="396"/>
      <c r="X10" s="397"/>
      <c r="Y10" s="397"/>
      <c r="Z10" s="397"/>
      <c r="AA10" s="397"/>
      <c r="AB10" s="397"/>
      <c r="AC10" s="397"/>
      <c r="AD10" s="397"/>
      <c r="AE10" s="397"/>
      <c r="AF10" s="397"/>
      <c r="AG10" s="397"/>
      <c r="AH10" s="397"/>
      <c r="AI10" s="397"/>
      <c r="AJ10" s="397"/>
      <c r="AK10" s="397"/>
      <c r="AL10" s="400"/>
      <c r="AM10" s="437" t="s">
        <v>110</v>
      </c>
      <c r="AN10" s="438"/>
      <c r="AO10" s="438"/>
      <c r="AP10" s="438"/>
      <c r="AQ10" s="438"/>
      <c r="AR10" s="438"/>
      <c r="AS10" s="438"/>
      <c r="AT10" s="439"/>
      <c r="AU10" s="440" t="s">
        <v>111</v>
      </c>
      <c r="AV10" s="441"/>
      <c r="AW10" s="441"/>
      <c r="AX10" s="441"/>
      <c r="AY10" s="442" t="s">
        <v>112</v>
      </c>
      <c r="AZ10" s="443"/>
      <c r="BA10" s="443"/>
      <c r="BB10" s="443"/>
      <c r="BC10" s="443"/>
      <c r="BD10" s="443"/>
      <c r="BE10" s="443"/>
      <c r="BF10" s="443"/>
      <c r="BG10" s="443"/>
      <c r="BH10" s="443"/>
      <c r="BI10" s="443"/>
      <c r="BJ10" s="443"/>
      <c r="BK10" s="443"/>
      <c r="BL10" s="443"/>
      <c r="BM10" s="444"/>
      <c r="BN10" s="408">
        <v>12</v>
      </c>
      <c r="BO10" s="409"/>
      <c r="BP10" s="409"/>
      <c r="BQ10" s="409"/>
      <c r="BR10" s="409"/>
      <c r="BS10" s="409"/>
      <c r="BT10" s="409"/>
      <c r="BU10" s="410"/>
      <c r="BV10" s="408">
        <v>21</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117</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x14ac:dyDescent="0.15">
      <c r="A12" s="166"/>
      <c r="B12" s="468" t="s">
        <v>121</v>
      </c>
      <c r="C12" s="469"/>
      <c r="D12" s="469"/>
      <c r="E12" s="469"/>
      <c r="F12" s="469"/>
      <c r="G12" s="469"/>
      <c r="H12" s="469"/>
      <c r="I12" s="469"/>
      <c r="J12" s="469"/>
      <c r="K12" s="470"/>
      <c r="L12" s="477" t="s">
        <v>122</v>
      </c>
      <c r="M12" s="478"/>
      <c r="N12" s="478"/>
      <c r="O12" s="478"/>
      <c r="P12" s="478"/>
      <c r="Q12" s="479"/>
      <c r="R12" s="480">
        <v>2976</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86</v>
      </c>
      <c r="AV12" s="441"/>
      <c r="AW12" s="441"/>
      <c r="AX12" s="441"/>
      <c r="AY12" s="442" t="s">
        <v>126</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128</v>
      </c>
      <c r="N13" s="497"/>
      <c r="O13" s="497"/>
      <c r="P13" s="497"/>
      <c r="Q13" s="498"/>
      <c r="R13" s="489">
        <v>2971</v>
      </c>
      <c r="S13" s="490"/>
      <c r="T13" s="490"/>
      <c r="U13" s="490"/>
      <c r="V13" s="491"/>
      <c r="W13" s="424" t="s">
        <v>129</v>
      </c>
      <c r="X13" s="425"/>
      <c r="Y13" s="425"/>
      <c r="Z13" s="425"/>
      <c r="AA13" s="425"/>
      <c r="AB13" s="415"/>
      <c r="AC13" s="459">
        <v>480</v>
      </c>
      <c r="AD13" s="460"/>
      <c r="AE13" s="460"/>
      <c r="AF13" s="460"/>
      <c r="AG13" s="499"/>
      <c r="AH13" s="459">
        <v>499</v>
      </c>
      <c r="AI13" s="460"/>
      <c r="AJ13" s="460"/>
      <c r="AK13" s="460"/>
      <c r="AL13" s="461"/>
      <c r="AM13" s="437" t="s">
        <v>130</v>
      </c>
      <c r="AN13" s="438"/>
      <c r="AO13" s="438"/>
      <c r="AP13" s="438"/>
      <c r="AQ13" s="438"/>
      <c r="AR13" s="438"/>
      <c r="AS13" s="438"/>
      <c r="AT13" s="439"/>
      <c r="AU13" s="440" t="s">
        <v>117</v>
      </c>
      <c r="AV13" s="441"/>
      <c r="AW13" s="441"/>
      <c r="AX13" s="441"/>
      <c r="AY13" s="442" t="s">
        <v>131</v>
      </c>
      <c r="AZ13" s="443"/>
      <c r="BA13" s="443"/>
      <c r="BB13" s="443"/>
      <c r="BC13" s="443"/>
      <c r="BD13" s="443"/>
      <c r="BE13" s="443"/>
      <c r="BF13" s="443"/>
      <c r="BG13" s="443"/>
      <c r="BH13" s="443"/>
      <c r="BI13" s="443"/>
      <c r="BJ13" s="443"/>
      <c r="BK13" s="443"/>
      <c r="BL13" s="443"/>
      <c r="BM13" s="444"/>
      <c r="BN13" s="408">
        <v>-6149</v>
      </c>
      <c r="BO13" s="409"/>
      <c r="BP13" s="409"/>
      <c r="BQ13" s="409"/>
      <c r="BR13" s="409"/>
      <c r="BS13" s="409"/>
      <c r="BT13" s="409"/>
      <c r="BU13" s="410"/>
      <c r="BV13" s="408">
        <v>12032</v>
      </c>
      <c r="BW13" s="409"/>
      <c r="BX13" s="409"/>
      <c r="BY13" s="409"/>
      <c r="BZ13" s="409"/>
      <c r="CA13" s="409"/>
      <c r="CB13" s="409"/>
      <c r="CC13" s="410"/>
      <c r="CD13" s="411" t="s">
        <v>132</v>
      </c>
      <c r="CE13" s="412"/>
      <c r="CF13" s="412"/>
      <c r="CG13" s="412"/>
      <c r="CH13" s="412"/>
      <c r="CI13" s="412"/>
      <c r="CJ13" s="412"/>
      <c r="CK13" s="412"/>
      <c r="CL13" s="412"/>
      <c r="CM13" s="412"/>
      <c r="CN13" s="412"/>
      <c r="CO13" s="412"/>
      <c r="CP13" s="412"/>
      <c r="CQ13" s="412"/>
      <c r="CR13" s="412"/>
      <c r="CS13" s="413"/>
      <c r="CT13" s="405">
        <v>6.6</v>
      </c>
      <c r="CU13" s="406"/>
      <c r="CV13" s="406"/>
      <c r="CW13" s="406"/>
      <c r="CX13" s="406"/>
      <c r="CY13" s="406"/>
      <c r="CZ13" s="406"/>
      <c r="DA13" s="407"/>
      <c r="DB13" s="405">
        <v>6.7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133</v>
      </c>
      <c r="M14" s="487"/>
      <c r="N14" s="487"/>
      <c r="O14" s="487"/>
      <c r="P14" s="487"/>
      <c r="Q14" s="488"/>
      <c r="R14" s="489">
        <v>3034</v>
      </c>
      <c r="S14" s="490"/>
      <c r="T14" s="490"/>
      <c r="U14" s="490"/>
      <c r="V14" s="491"/>
      <c r="W14" s="398"/>
      <c r="X14" s="399"/>
      <c r="Y14" s="399"/>
      <c r="Z14" s="399"/>
      <c r="AA14" s="399"/>
      <c r="AB14" s="388"/>
      <c r="AC14" s="492">
        <v>32.299999999999997</v>
      </c>
      <c r="AD14" s="493"/>
      <c r="AE14" s="493"/>
      <c r="AF14" s="493"/>
      <c r="AG14" s="494"/>
      <c r="AH14" s="492">
        <v>31.4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134</v>
      </c>
      <c r="CE14" s="501"/>
      <c r="CF14" s="501"/>
      <c r="CG14" s="501"/>
      <c r="CH14" s="501"/>
      <c r="CI14" s="501"/>
      <c r="CJ14" s="501"/>
      <c r="CK14" s="501"/>
      <c r="CL14" s="501"/>
      <c r="CM14" s="501"/>
      <c r="CN14" s="501"/>
      <c r="CO14" s="501"/>
      <c r="CP14" s="501"/>
      <c r="CQ14" s="501"/>
      <c r="CR14" s="501"/>
      <c r="CS14" s="502"/>
      <c r="CT14" s="503" t="s">
        <v>120</v>
      </c>
      <c r="CU14" s="504"/>
      <c r="CV14" s="504"/>
      <c r="CW14" s="504"/>
      <c r="CX14" s="504"/>
      <c r="CY14" s="504"/>
      <c r="CZ14" s="504"/>
      <c r="DA14" s="505"/>
      <c r="DB14" s="503" t="s">
        <v>135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128</v>
      </c>
      <c r="N15" s="497"/>
      <c r="O15" s="497"/>
      <c r="P15" s="497"/>
      <c r="Q15" s="498"/>
      <c r="R15" s="489">
        <v>3029</v>
      </c>
      <c r="S15" s="490"/>
      <c r="T15" s="490"/>
      <c r="U15" s="490"/>
      <c r="V15" s="491"/>
      <c r="W15" s="424" t="s">
        <v>136</v>
      </c>
      <c r="X15" s="425"/>
      <c r="Y15" s="425"/>
      <c r="Z15" s="425"/>
      <c r="AA15" s="425"/>
      <c r="AB15" s="415"/>
      <c r="AC15" s="459">
        <v>133</v>
      </c>
      <c r="AD15" s="460"/>
      <c r="AE15" s="460"/>
      <c r="AF15" s="460"/>
      <c r="AG15" s="499"/>
      <c r="AH15" s="459">
        <v>147</v>
      </c>
      <c r="AI15" s="460"/>
      <c r="AJ15" s="460"/>
      <c r="AK15" s="460"/>
      <c r="AL15" s="461"/>
      <c r="AM15" s="437"/>
      <c r="AN15" s="438"/>
      <c r="AO15" s="438"/>
      <c r="AP15" s="438"/>
      <c r="AQ15" s="438"/>
      <c r="AR15" s="438"/>
      <c r="AS15" s="438"/>
      <c r="AT15" s="439"/>
      <c r="AU15" s="440"/>
      <c r="AV15" s="441"/>
      <c r="AW15" s="441"/>
      <c r="AX15" s="441"/>
      <c r="AY15" s="368" t="s">
        <v>137</v>
      </c>
      <c r="AZ15" s="369"/>
      <c r="BA15" s="369"/>
      <c r="BB15" s="369"/>
      <c r="BC15" s="369"/>
      <c r="BD15" s="369"/>
      <c r="BE15" s="369"/>
      <c r="BF15" s="369"/>
      <c r="BG15" s="369"/>
      <c r="BH15" s="369"/>
      <c r="BI15" s="369"/>
      <c r="BJ15" s="369"/>
      <c r="BK15" s="369"/>
      <c r="BL15" s="369"/>
      <c r="BM15" s="370"/>
      <c r="BN15" s="371">
        <v>351881</v>
      </c>
      <c r="BO15" s="372"/>
      <c r="BP15" s="372"/>
      <c r="BQ15" s="372"/>
      <c r="BR15" s="372"/>
      <c r="BS15" s="372"/>
      <c r="BT15" s="372"/>
      <c r="BU15" s="373"/>
      <c r="BV15" s="371">
        <v>346056</v>
      </c>
      <c r="BW15" s="372"/>
      <c r="BX15" s="372"/>
      <c r="BY15" s="372"/>
      <c r="BZ15" s="372"/>
      <c r="CA15" s="372"/>
      <c r="CB15" s="372"/>
      <c r="CC15" s="373"/>
      <c r="CD15" s="506" t="s">
        <v>138</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139</v>
      </c>
      <c r="M16" s="517"/>
      <c r="N16" s="517"/>
      <c r="O16" s="517"/>
      <c r="P16" s="517"/>
      <c r="Q16" s="518"/>
      <c r="R16" s="509" t="s">
        <v>140</v>
      </c>
      <c r="S16" s="510"/>
      <c r="T16" s="510"/>
      <c r="U16" s="510"/>
      <c r="V16" s="511"/>
      <c r="W16" s="398"/>
      <c r="X16" s="399"/>
      <c r="Y16" s="399"/>
      <c r="Z16" s="399"/>
      <c r="AA16" s="399"/>
      <c r="AB16" s="388"/>
      <c r="AC16" s="492">
        <v>8.9</v>
      </c>
      <c r="AD16" s="493"/>
      <c r="AE16" s="493"/>
      <c r="AF16" s="493"/>
      <c r="AG16" s="494"/>
      <c r="AH16" s="492">
        <v>9.3000000000000007</v>
      </c>
      <c r="AI16" s="493"/>
      <c r="AJ16" s="493"/>
      <c r="AK16" s="493"/>
      <c r="AL16" s="495"/>
      <c r="AM16" s="437"/>
      <c r="AN16" s="438"/>
      <c r="AO16" s="438"/>
      <c r="AP16" s="438"/>
      <c r="AQ16" s="438"/>
      <c r="AR16" s="438"/>
      <c r="AS16" s="438"/>
      <c r="AT16" s="439"/>
      <c r="AU16" s="440"/>
      <c r="AV16" s="441"/>
      <c r="AW16" s="441"/>
      <c r="AX16" s="441"/>
      <c r="AY16" s="442" t="s">
        <v>141</v>
      </c>
      <c r="AZ16" s="443"/>
      <c r="BA16" s="443"/>
      <c r="BB16" s="443"/>
      <c r="BC16" s="443"/>
      <c r="BD16" s="443"/>
      <c r="BE16" s="443"/>
      <c r="BF16" s="443"/>
      <c r="BG16" s="443"/>
      <c r="BH16" s="443"/>
      <c r="BI16" s="443"/>
      <c r="BJ16" s="443"/>
      <c r="BK16" s="443"/>
      <c r="BL16" s="443"/>
      <c r="BM16" s="444"/>
      <c r="BN16" s="408">
        <v>2605406</v>
      </c>
      <c r="BO16" s="409"/>
      <c r="BP16" s="409"/>
      <c r="BQ16" s="409"/>
      <c r="BR16" s="409"/>
      <c r="BS16" s="409"/>
      <c r="BT16" s="409"/>
      <c r="BU16" s="410"/>
      <c r="BV16" s="408">
        <v>2685477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142</v>
      </c>
      <c r="N17" s="513"/>
      <c r="O17" s="513"/>
      <c r="P17" s="513"/>
      <c r="Q17" s="514"/>
      <c r="R17" s="509" t="s">
        <v>143</v>
      </c>
      <c r="S17" s="510"/>
      <c r="T17" s="510"/>
      <c r="U17" s="510"/>
      <c r="V17" s="511"/>
      <c r="W17" s="424" t="s">
        <v>144</v>
      </c>
      <c r="X17" s="425"/>
      <c r="Y17" s="425"/>
      <c r="Z17" s="425"/>
      <c r="AA17" s="425"/>
      <c r="AB17" s="415"/>
      <c r="AC17" s="459">
        <v>874</v>
      </c>
      <c r="AD17" s="460"/>
      <c r="AE17" s="460"/>
      <c r="AF17" s="460"/>
      <c r="AG17" s="499"/>
      <c r="AH17" s="459">
        <v>941</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432152</v>
      </c>
      <c r="BO17" s="409"/>
      <c r="BP17" s="409"/>
      <c r="BQ17" s="409"/>
      <c r="BR17" s="409"/>
      <c r="BS17" s="409"/>
      <c r="BT17" s="409"/>
      <c r="BU17" s="410"/>
      <c r="BV17" s="408">
        <v>420463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146</v>
      </c>
      <c r="C18" s="451"/>
      <c r="D18" s="451"/>
      <c r="E18" s="520"/>
      <c r="F18" s="520"/>
      <c r="G18" s="520"/>
      <c r="H18" s="520"/>
      <c r="I18" s="520"/>
      <c r="J18" s="520"/>
      <c r="K18" s="520"/>
      <c r="L18" s="521">
        <v>527.27</v>
      </c>
      <c r="M18" s="521"/>
      <c r="N18" s="521"/>
      <c r="O18" s="521"/>
      <c r="P18" s="521"/>
      <c r="Q18" s="521"/>
      <c r="R18" s="522"/>
      <c r="S18" s="522"/>
      <c r="T18" s="522"/>
      <c r="U18" s="522"/>
      <c r="V18" s="523"/>
      <c r="W18" s="426"/>
      <c r="X18" s="427"/>
      <c r="Y18" s="427"/>
      <c r="Z18" s="427"/>
      <c r="AA18" s="427"/>
      <c r="AB18" s="418"/>
      <c r="AC18" s="524">
        <v>58.8</v>
      </c>
      <c r="AD18" s="525"/>
      <c r="AE18" s="525"/>
      <c r="AF18" s="525"/>
      <c r="AG18" s="526"/>
      <c r="AH18" s="524">
        <v>59.3</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2267266</v>
      </c>
      <c r="BO18" s="409"/>
      <c r="BP18" s="409"/>
      <c r="BQ18" s="409"/>
      <c r="BR18" s="409"/>
      <c r="BS18" s="409"/>
      <c r="BT18" s="409"/>
      <c r="BU18" s="410"/>
      <c r="BV18" s="408">
        <v>2256021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148</v>
      </c>
      <c r="C19" s="451"/>
      <c r="D19" s="451"/>
      <c r="E19" s="520"/>
      <c r="F19" s="520"/>
      <c r="G19" s="520"/>
      <c r="H19" s="520"/>
      <c r="I19" s="520"/>
      <c r="J19" s="520"/>
      <c r="K19" s="520"/>
      <c r="L19" s="528">
        <v>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3269395</v>
      </c>
      <c r="BO19" s="409"/>
      <c r="BP19" s="409"/>
      <c r="BQ19" s="409"/>
      <c r="BR19" s="409"/>
      <c r="BS19" s="409"/>
      <c r="BT19" s="409"/>
      <c r="BU19" s="410"/>
      <c r="BV19" s="408">
        <v>3371088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150</v>
      </c>
      <c r="C20" s="451"/>
      <c r="D20" s="451"/>
      <c r="E20" s="520"/>
      <c r="F20" s="520"/>
      <c r="G20" s="520"/>
      <c r="H20" s="520"/>
      <c r="I20" s="520"/>
      <c r="J20" s="520"/>
      <c r="K20" s="520"/>
      <c r="L20" s="528">
        <v>1304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5341904</v>
      </c>
      <c r="BO23" s="409"/>
      <c r="BP23" s="409"/>
      <c r="BQ23" s="409"/>
      <c r="BR23" s="409"/>
      <c r="BS23" s="409"/>
      <c r="BT23" s="409"/>
      <c r="BU23" s="410"/>
      <c r="BV23" s="408">
        <v>5329475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159</v>
      </c>
      <c r="F24" s="438"/>
      <c r="G24" s="438"/>
      <c r="H24" s="438"/>
      <c r="I24" s="438"/>
      <c r="J24" s="438"/>
      <c r="K24" s="439"/>
      <c r="L24" s="459">
        <v>1</v>
      </c>
      <c r="M24" s="460"/>
      <c r="N24" s="460"/>
      <c r="O24" s="460"/>
      <c r="P24" s="499"/>
      <c r="Q24" s="459">
        <v>7000</v>
      </c>
      <c r="R24" s="460"/>
      <c r="S24" s="460"/>
      <c r="T24" s="460"/>
      <c r="U24" s="460"/>
      <c r="V24" s="499"/>
      <c r="W24" s="558"/>
      <c r="X24" s="546"/>
      <c r="Y24" s="547"/>
      <c r="Z24" s="458" t="s">
        <v>160</v>
      </c>
      <c r="AA24" s="438"/>
      <c r="AB24" s="438"/>
      <c r="AC24" s="438"/>
      <c r="AD24" s="438"/>
      <c r="AE24" s="438"/>
      <c r="AF24" s="438"/>
      <c r="AG24" s="439"/>
      <c r="AH24" s="459">
        <v>64</v>
      </c>
      <c r="AI24" s="460"/>
      <c r="AJ24" s="460"/>
      <c r="AK24" s="460"/>
      <c r="AL24" s="499"/>
      <c r="AM24" s="459">
        <v>187136</v>
      </c>
      <c r="AN24" s="460"/>
      <c r="AO24" s="460"/>
      <c r="AP24" s="460"/>
      <c r="AQ24" s="460"/>
      <c r="AR24" s="499"/>
      <c r="AS24" s="459">
        <v>2924</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5144903</v>
      </c>
      <c r="BO24" s="409"/>
      <c r="BP24" s="409"/>
      <c r="BQ24" s="409"/>
      <c r="BR24" s="409"/>
      <c r="BS24" s="409"/>
      <c r="BT24" s="409"/>
      <c r="BU24" s="410"/>
      <c r="BV24" s="408">
        <v>5097641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162</v>
      </c>
      <c r="F25" s="438"/>
      <c r="G25" s="438"/>
      <c r="H25" s="438"/>
      <c r="I25" s="438"/>
      <c r="J25" s="438"/>
      <c r="K25" s="439"/>
      <c r="L25" s="459">
        <v>1</v>
      </c>
      <c r="M25" s="460"/>
      <c r="N25" s="460"/>
      <c r="O25" s="460"/>
      <c r="P25" s="499"/>
      <c r="Q25" s="459">
        <v>5900</v>
      </c>
      <c r="R25" s="460"/>
      <c r="S25" s="460"/>
      <c r="T25" s="460"/>
      <c r="U25" s="460"/>
      <c r="V25" s="499"/>
      <c r="W25" s="558"/>
      <c r="X25" s="546"/>
      <c r="Y25" s="547"/>
      <c r="Z25" s="458" t="s">
        <v>163</v>
      </c>
      <c r="AA25" s="438"/>
      <c r="AB25" s="438"/>
      <c r="AC25" s="438"/>
      <c r="AD25" s="438"/>
      <c r="AE25" s="438"/>
      <c r="AF25" s="438"/>
      <c r="AG25" s="439"/>
      <c r="AH25" s="459" t="s">
        <v>135</v>
      </c>
      <c r="AI25" s="460"/>
      <c r="AJ25" s="460"/>
      <c r="AK25" s="460"/>
      <c r="AL25" s="499"/>
      <c r="AM25" s="459" t="s">
        <v>120</v>
      </c>
      <c r="AN25" s="460"/>
      <c r="AO25" s="460"/>
      <c r="AP25" s="460"/>
      <c r="AQ25" s="460"/>
      <c r="AR25" s="499"/>
      <c r="AS25" s="459" t="s">
        <v>120</v>
      </c>
      <c r="AT25" s="460"/>
      <c r="AU25" s="460"/>
      <c r="AV25" s="460"/>
      <c r="AW25" s="460"/>
      <c r="AX25" s="461"/>
      <c r="AY25" s="368" t="s">
        <v>164</v>
      </c>
      <c r="AZ25" s="369"/>
      <c r="BA25" s="369"/>
      <c r="BB25" s="369"/>
      <c r="BC25" s="369"/>
      <c r="BD25" s="369"/>
      <c r="BE25" s="369"/>
      <c r="BF25" s="369"/>
      <c r="BG25" s="369"/>
      <c r="BH25" s="369"/>
      <c r="BI25" s="369"/>
      <c r="BJ25" s="369"/>
      <c r="BK25" s="369"/>
      <c r="BL25" s="369"/>
      <c r="BM25" s="370"/>
      <c r="BN25" s="371">
        <v>37912</v>
      </c>
      <c r="BO25" s="372"/>
      <c r="BP25" s="372"/>
      <c r="BQ25" s="372"/>
      <c r="BR25" s="372"/>
      <c r="BS25" s="372"/>
      <c r="BT25" s="372"/>
      <c r="BU25" s="373"/>
      <c r="BV25" s="371">
        <v>53969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165</v>
      </c>
      <c r="F26" s="438"/>
      <c r="G26" s="438"/>
      <c r="H26" s="438"/>
      <c r="I26" s="438"/>
      <c r="J26" s="438"/>
      <c r="K26" s="439"/>
      <c r="L26" s="459">
        <v>1</v>
      </c>
      <c r="M26" s="460"/>
      <c r="N26" s="460"/>
      <c r="O26" s="460"/>
      <c r="P26" s="499"/>
      <c r="Q26" s="459">
        <v>5450</v>
      </c>
      <c r="R26" s="460"/>
      <c r="S26" s="460"/>
      <c r="T26" s="460"/>
      <c r="U26" s="460"/>
      <c r="V26" s="499"/>
      <c r="W26" s="558"/>
      <c r="X26" s="546"/>
      <c r="Y26" s="547"/>
      <c r="Z26" s="458" t="s">
        <v>166</v>
      </c>
      <c r="AA26" s="568"/>
      <c r="AB26" s="568"/>
      <c r="AC26" s="568"/>
      <c r="AD26" s="568"/>
      <c r="AE26" s="568"/>
      <c r="AF26" s="568"/>
      <c r="AG26" s="569"/>
      <c r="AH26" s="459" t="s">
        <v>167</v>
      </c>
      <c r="AI26" s="460"/>
      <c r="AJ26" s="460"/>
      <c r="AK26" s="460"/>
      <c r="AL26" s="499"/>
      <c r="AM26" s="459" t="s">
        <v>135</v>
      </c>
      <c r="AN26" s="460"/>
      <c r="AO26" s="460"/>
      <c r="AP26" s="460"/>
      <c r="AQ26" s="460"/>
      <c r="AR26" s="499"/>
      <c r="AS26" s="459" t="s">
        <v>120</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t="s">
        <v>135</v>
      </c>
      <c r="BO26" s="409"/>
      <c r="BP26" s="409"/>
      <c r="BQ26" s="409"/>
      <c r="BR26" s="409"/>
      <c r="BS26" s="409"/>
      <c r="BT26" s="409"/>
      <c r="BU26" s="410"/>
      <c r="BV26" s="408" t="s">
        <v>135</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169</v>
      </c>
      <c r="F27" s="438"/>
      <c r="G27" s="438"/>
      <c r="H27" s="438"/>
      <c r="I27" s="438"/>
      <c r="J27" s="438"/>
      <c r="K27" s="439"/>
      <c r="L27" s="459">
        <v>1</v>
      </c>
      <c r="M27" s="460"/>
      <c r="N27" s="460"/>
      <c r="O27" s="460"/>
      <c r="P27" s="499"/>
      <c r="Q27" s="459">
        <v>2640</v>
      </c>
      <c r="R27" s="460"/>
      <c r="S27" s="460"/>
      <c r="T27" s="460"/>
      <c r="U27" s="460"/>
      <c r="V27" s="499"/>
      <c r="W27" s="558"/>
      <c r="X27" s="546"/>
      <c r="Y27" s="547"/>
      <c r="Z27" s="458" t="s">
        <v>170</v>
      </c>
      <c r="AA27" s="438"/>
      <c r="AB27" s="438"/>
      <c r="AC27" s="438"/>
      <c r="AD27" s="438"/>
      <c r="AE27" s="438"/>
      <c r="AF27" s="438"/>
      <c r="AG27" s="439"/>
      <c r="AH27" s="459">
        <v>2</v>
      </c>
      <c r="AI27" s="460"/>
      <c r="AJ27" s="460"/>
      <c r="AK27" s="460"/>
      <c r="AL27" s="499"/>
      <c r="AM27" s="459" t="s">
        <v>171</v>
      </c>
      <c r="AN27" s="460"/>
      <c r="AO27" s="460"/>
      <c r="AP27" s="460"/>
      <c r="AQ27" s="460"/>
      <c r="AR27" s="499"/>
      <c r="AS27" s="459" t="s">
        <v>172</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129831</v>
      </c>
      <c r="BO27" s="582"/>
      <c r="BP27" s="582"/>
      <c r="BQ27" s="582"/>
      <c r="BR27" s="582"/>
      <c r="BS27" s="582"/>
      <c r="BT27" s="582"/>
      <c r="BU27" s="583"/>
      <c r="BV27" s="581">
        <v>129831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174</v>
      </c>
      <c r="F28" s="438"/>
      <c r="G28" s="438"/>
      <c r="H28" s="438"/>
      <c r="I28" s="438"/>
      <c r="J28" s="438"/>
      <c r="K28" s="439"/>
      <c r="L28" s="459">
        <v>1</v>
      </c>
      <c r="M28" s="460"/>
      <c r="N28" s="460"/>
      <c r="O28" s="460"/>
      <c r="P28" s="499"/>
      <c r="Q28" s="459">
        <v>2070</v>
      </c>
      <c r="R28" s="460"/>
      <c r="S28" s="460"/>
      <c r="T28" s="460"/>
      <c r="U28" s="460"/>
      <c r="V28" s="499"/>
      <c r="W28" s="558"/>
      <c r="X28" s="546"/>
      <c r="Y28" s="547"/>
      <c r="Z28" s="458" t="s">
        <v>175</v>
      </c>
      <c r="AA28" s="438"/>
      <c r="AB28" s="438"/>
      <c r="AC28" s="438"/>
      <c r="AD28" s="438"/>
      <c r="AE28" s="438"/>
      <c r="AF28" s="438"/>
      <c r="AG28" s="439"/>
      <c r="AH28" s="459">
        <v>4</v>
      </c>
      <c r="AI28" s="460"/>
      <c r="AJ28" s="460"/>
      <c r="AK28" s="460"/>
      <c r="AL28" s="499"/>
      <c r="AM28" s="459">
        <v>8228</v>
      </c>
      <c r="AN28" s="460"/>
      <c r="AO28" s="460"/>
      <c r="AP28" s="460"/>
      <c r="AQ28" s="460"/>
      <c r="AR28" s="499"/>
      <c r="AS28" s="459">
        <v>2057</v>
      </c>
      <c r="AT28" s="460"/>
      <c r="AU28" s="460"/>
      <c r="AV28" s="460"/>
      <c r="AW28" s="460"/>
      <c r="AX28" s="461"/>
      <c r="AY28" s="584" t="s">
        <v>176</v>
      </c>
      <c r="AZ28" s="585"/>
      <c r="BA28" s="585"/>
      <c r="BB28" s="586"/>
      <c r="BC28" s="368" t="s">
        <v>41</v>
      </c>
      <c r="BD28" s="369"/>
      <c r="BE28" s="369"/>
      <c r="BF28" s="369"/>
      <c r="BG28" s="369"/>
      <c r="BH28" s="369"/>
      <c r="BI28" s="369"/>
      <c r="BJ28" s="369"/>
      <c r="BK28" s="369"/>
      <c r="BL28" s="369"/>
      <c r="BM28" s="370"/>
      <c r="BN28" s="371">
        <v>1187926</v>
      </c>
      <c r="BO28" s="372"/>
      <c r="BP28" s="372"/>
      <c r="BQ28" s="372"/>
      <c r="BR28" s="372"/>
      <c r="BS28" s="372"/>
      <c r="BT28" s="372"/>
      <c r="BU28" s="373"/>
      <c r="BV28" s="371">
        <v>1187914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8</v>
      </c>
      <c r="M29" s="460"/>
      <c r="N29" s="460"/>
      <c r="O29" s="460"/>
      <c r="P29" s="499"/>
      <c r="Q29" s="459">
        <v>1760</v>
      </c>
      <c r="R29" s="460"/>
      <c r="S29" s="460"/>
      <c r="T29" s="460"/>
      <c r="U29" s="460"/>
      <c r="V29" s="499"/>
      <c r="W29" s="559"/>
      <c r="X29" s="560"/>
      <c r="Y29" s="561"/>
      <c r="Z29" s="458" t="s">
        <v>178</v>
      </c>
      <c r="AA29" s="438"/>
      <c r="AB29" s="438"/>
      <c r="AC29" s="438"/>
      <c r="AD29" s="438"/>
      <c r="AE29" s="438"/>
      <c r="AF29" s="438"/>
      <c r="AG29" s="439"/>
      <c r="AH29" s="459">
        <v>70</v>
      </c>
      <c r="AI29" s="460"/>
      <c r="AJ29" s="460"/>
      <c r="AK29" s="460"/>
      <c r="AL29" s="499"/>
      <c r="AM29" s="459">
        <v>201408</v>
      </c>
      <c r="AN29" s="460"/>
      <c r="AO29" s="460"/>
      <c r="AP29" s="460"/>
      <c r="AQ29" s="460"/>
      <c r="AR29" s="499"/>
      <c r="AS29" s="459">
        <v>2877</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1463503</v>
      </c>
      <c r="BO29" s="409"/>
      <c r="BP29" s="409"/>
      <c r="BQ29" s="409"/>
      <c r="BR29" s="409"/>
      <c r="BS29" s="409"/>
      <c r="BT29" s="409"/>
      <c r="BU29" s="410"/>
      <c r="BV29" s="408">
        <v>1515047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98.7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600914</v>
      </c>
      <c r="BO30" s="582"/>
      <c r="BP30" s="582"/>
      <c r="BQ30" s="582"/>
      <c r="BR30" s="582"/>
      <c r="BS30" s="582"/>
      <c r="BT30" s="582"/>
      <c r="BU30" s="583"/>
      <c r="BV30" s="581">
        <v>592588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187</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網走地方教育研修センター組合</v>
      </c>
      <c r="BZ34" s="595"/>
      <c r="CA34" s="595"/>
      <c r="CB34" s="595"/>
      <c r="CC34" s="595"/>
      <c r="CD34" s="595"/>
      <c r="CE34" s="595"/>
      <c r="CF34" s="595"/>
      <c r="CG34" s="595"/>
      <c r="CH34" s="595"/>
      <c r="CI34" s="595"/>
      <c r="CJ34" s="595"/>
      <c r="CK34" s="595"/>
      <c r="CL34" s="595"/>
      <c r="CM34" s="595"/>
      <c r="CN34" s="193"/>
      <c r="CO34" s="594">
        <f>IF(CQ34="","",MAX(C34:D43,U34:V43,AM34:AN43,BE34:BF43,BW34:BX43)+1)</f>
        <v>10</v>
      </c>
      <c r="CP34" s="594"/>
      <c r="CQ34" s="595" t="str">
        <f>IF('各会計、関係団体の財政状況及び健全化判断比率'!BS7="","",'各会計、関係団体の財政状況及び健全化判断比率'!BS7)</f>
        <v>おけと森林文化振興協会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下水道特別会計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北見地区消防組合</v>
      </c>
      <c r="BZ35" s="595"/>
      <c r="CA35" s="595"/>
      <c r="CB35" s="595"/>
      <c r="CC35" s="595"/>
      <c r="CD35" s="595"/>
      <c r="CE35" s="595"/>
      <c r="CF35" s="595"/>
      <c r="CG35" s="595"/>
      <c r="CH35" s="595"/>
      <c r="CI35" s="595"/>
      <c r="CJ35" s="595"/>
      <c r="CK35" s="595"/>
      <c r="CL35" s="595"/>
      <c r="CM35" s="595"/>
      <c r="CN35" s="193"/>
      <c r="CO35" s="594">
        <f t="shared" ref="CO35:CO43" si="3">IF(CQ35="","",CO34+1)</f>
        <v>11</v>
      </c>
      <c r="CP35" s="594"/>
      <c r="CQ35" s="595" t="str">
        <f>IF('各会計、関係団体の財政状況及び健全化判断比率'!BS8="","",'各会計、関係団体の財政状況及び健全化判断比率'!BS8)</f>
        <v>おけと勝山温泉ゆぅゆ</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2c9kEfnpqJ9eVGds/hayknRFb7P/ftLDJWPSPDi0b+DRdduF6lDt9Wnayp7aHnoVG79qWfifpl5TrAoCos9Cw==" saltValue="xNDfzJ1GcLbgjEy+Dusb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315968</v>
      </c>
      <c r="S5" s="611"/>
      <c r="T5" s="611"/>
      <c r="U5" s="611"/>
      <c r="V5" s="611"/>
      <c r="W5" s="611"/>
      <c r="X5" s="611"/>
      <c r="Y5" s="612"/>
      <c r="Z5" s="613">
        <v>7.2</v>
      </c>
      <c r="AA5" s="613"/>
      <c r="AB5" s="613"/>
      <c r="AC5" s="613"/>
      <c r="AD5" s="614">
        <v>315968</v>
      </c>
      <c r="AE5" s="614"/>
      <c r="AF5" s="614"/>
      <c r="AG5" s="614"/>
      <c r="AH5" s="614"/>
      <c r="AI5" s="614"/>
      <c r="AJ5" s="614"/>
      <c r="AK5" s="614"/>
      <c r="AL5" s="615">
        <v>11.5</v>
      </c>
      <c r="AM5" s="616"/>
      <c r="AN5" s="616"/>
      <c r="AO5" s="617"/>
      <c r="AP5" s="607" t="s">
        <v>220</v>
      </c>
      <c r="AQ5" s="608"/>
      <c r="AR5" s="608"/>
      <c r="AS5" s="608"/>
      <c r="AT5" s="608"/>
      <c r="AU5" s="608"/>
      <c r="AV5" s="608"/>
      <c r="AW5" s="608"/>
      <c r="AX5" s="608"/>
      <c r="AY5" s="608"/>
      <c r="AZ5" s="608"/>
      <c r="BA5" s="608"/>
      <c r="BB5" s="608"/>
      <c r="BC5" s="608"/>
      <c r="BD5" s="608"/>
      <c r="BE5" s="608"/>
      <c r="BF5" s="609"/>
      <c r="BG5" s="621">
        <v>310550</v>
      </c>
      <c r="BH5" s="622"/>
      <c r="BI5" s="622"/>
      <c r="BJ5" s="622"/>
      <c r="BK5" s="622"/>
      <c r="BL5" s="622"/>
      <c r="BM5" s="622"/>
      <c r="BN5" s="623"/>
      <c r="BO5" s="624">
        <v>98.3</v>
      </c>
      <c r="BP5" s="624"/>
      <c r="BQ5" s="624"/>
      <c r="BR5" s="624"/>
      <c r="BS5" s="625">
        <v>2193</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71339</v>
      </c>
      <c r="S6" s="622"/>
      <c r="T6" s="622"/>
      <c r="U6" s="622"/>
      <c r="V6" s="622"/>
      <c r="W6" s="622"/>
      <c r="X6" s="622"/>
      <c r="Y6" s="623"/>
      <c r="Z6" s="624">
        <v>1.6</v>
      </c>
      <c r="AA6" s="624"/>
      <c r="AB6" s="624"/>
      <c r="AC6" s="624"/>
      <c r="AD6" s="625">
        <v>71339</v>
      </c>
      <c r="AE6" s="625"/>
      <c r="AF6" s="625"/>
      <c r="AG6" s="625"/>
      <c r="AH6" s="625"/>
      <c r="AI6" s="625"/>
      <c r="AJ6" s="625"/>
      <c r="AK6" s="625"/>
      <c r="AL6" s="626">
        <v>2.6</v>
      </c>
      <c r="AM6" s="627"/>
      <c r="AN6" s="627"/>
      <c r="AO6" s="628"/>
      <c r="AP6" s="618" t="s">
        <v>225</v>
      </c>
      <c r="AQ6" s="619"/>
      <c r="AR6" s="619"/>
      <c r="AS6" s="619"/>
      <c r="AT6" s="619"/>
      <c r="AU6" s="619"/>
      <c r="AV6" s="619"/>
      <c r="AW6" s="619"/>
      <c r="AX6" s="619"/>
      <c r="AY6" s="619"/>
      <c r="AZ6" s="619"/>
      <c r="BA6" s="619"/>
      <c r="BB6" s="619"/>
      <c r="BC6" s="619"/>
      <c r="BD6" s="619"/>
      <c r="BE6" s="619"/>
      <c r="BF6" s="620"/>
      <c r="BG6" s="621">
        <v>310550</v>
      </c>
      <c r="BH6" s="622"/>
      <c r="BI6" s="622"/>
      <c r="BJ6" s="622"/>
      <c r="BK6" s="622"/>
      <c r="BL6" s="622"/>
      <c r="BM6" s="622"/>
      <c r="BN6" s="623"/>
      <c r="BO6" s="624">
        <v>98.3</v>
      </c>
      <c r="BP6" s="624"/>
      <c r="BQ6" s="624"/>
      <c r="BR6" s="624"/>
      <c r="BS6" s="625">
        <v>2193</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62626</v>
      </c>
      <c r="CS6" s="622"/>
      <c r="CT6" s="622"/>
      <c r="CU6" s="622"/>
      <c r="CV6" s="622"/>
      <c r="CW6" s="622"/>
      <c r="CX6" s="622"/>
      <c r="CY6" s="623"/>
      <c r="CZ6" s="615">
        <v>1.5</v>
      </c>
      <c r="DA6" s="616"/>
      <c r="DB6" s="616"/>
      <c r="DC6" s="635"/>
      <c r="DD6" s="630" t="s">
        <v>120</v>
      </c>
      <c r="DE6" s="622"/>
      <c r="DF6" s="622"/>
      <c r="DG6" s="622"/>
      <c r="DH6" s="622"/>
      <c r="DI6" s="622"/>
      <c r="DJ6" s="622"/>
      <c r="DK6" s="622"/>
      <c r="DL6" s="622"/>
      <c r="DM6" s="622"/>
      <c r="DN6" s="622"/>
      <c r="DO6" s="622"/>
      <c r="DP6" s="623"/>
      <c r="DQ6" s="630">
        <v>62626</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558</v>
      </c>
      <c r="S7" s="622"/>
      <c r="T7" s="622"/>
      <c r="U7" s="622"/>
      <c r="V7" s="622"/>
      <c r="W7" s="622"/>
      <c r="X7" s="622"/>
      <c r="Y7" s="623"/>
      <c r="Z7" s="624">
        <v>0</v>
      </c>
      <c r="AA7" s="624"/>
      <c r="AB7" s="624"/>
      <c r="AC7" s="624"/>
      <c r="AD7" s="625">
        <v>558</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151420</v>
      </c>
      <c r="BH7" s="622"/>
      <c r="BI7" s="622"/>
      <c r="BJ7" s="622"/>
      <c r="BK7" s="622"/>
      <c r="BL7" s="622"/>
      <c r="BM7" s="622"/>
      <c r="BN7" s="623"/>
      <c r="BO7" s="624">
        <v>47.9</v>
      </c>
      <c r="BP7" s="624"/>
      <c r="BQ7" s="624"/>
      <c r="BR7" s="624"/>
      <c r="BS7" s="625">
        <v>2193</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435951</v>
      </c>
      <c r="CS7" s="622"/>
      <c r="CT7" s="622"/>
      <c r="CU7" s="622"/>
      <c r="CV7" s="622"/>
      <c r="CW7" s="622"/>
      <c r="CX7" s="622"/>
      <c r="CY7" s="623"/>
      <c r="CZ7" s="624">
        <v>10.3</v>
      </c>
      <c r="DA7" s="624"/>
      <c r="DB7" s="624"/>
      <c r="DC7" s="624"/>
      <c r="DD7" s="630">
        <v>47119</v>
      </c>
      <c r="DE7" s="622"/>
      <c r="DF7" s="622"/>
      <c r="DG7" s="622"/>
      <c r="DH7" s="622"/>
      <c r="DI7" s="622"/>
      <c r="DJ7" s="622"/>
      <c r="DK7" s="622"/>
      <c r="DL7" s="622"/>
      <c r="DM7" s="622"/>
      <c r="DN7" s="622"/>
      <c r="DO7" s="622"/>
      <c r="DP7" s="623"/>
      <c r="DQ7" s="630">
        <v>399791</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795</v>
      </c>
      <c r="S8" s="622"/>
      <c r="T8" s="622"/>
      <c r="U8" s="622"/>
      <c r="V8" s="622"/>
      <c r="W8" s="622"/>
      <c r="X8" s="622"/>
      <c r="Y8" s="623"/>
      <c r="Z8" s="624">
        <v>0</v>
      </c>
      <c r="AA8" s="624"/>
      <c r="AB8" s="624"/>
      <c r="AC8" s="624"/>
      <c r="AD8" s="625">
        <v>795</v>
      </c>
      <c r="AE8" s="625"/>
      <c r="AF8" s="625"/>
      <c r="AG8" s="625"/>
      <c r="AH8" s="625"/>
      <c r="AI8" s="625"/>
      <c r="AJ8" s="625"/>
      <c r="AK8" s="625"/>
      <c r="AL8" s="626">
        <v>0</v>
      </c>
      <c r="AM8" s="627"/>
      <c r="AN8" s="627"/>
      <c r="AO8" s="628"/>
      <c r="AP8" s="618" t="s">
        <v>231</v>
      </c>
      <c r="AQ8" s="619"/>
      <c r="AR8" s="619"/>
      <c r="AS8" s="619"/>
      <c r="AT8" s="619"/>
      <c r="AU8" s="619"/>
      <c r="AV8" s="619"/>
      <c r="AW8" s="619"/>
      <c r="AX8" s="619"/>
      <c r="AY8" s="619"/>
      <c r="AZ8" s="619"/>
      <c r="BA8" s="619"/>
      <c r="BB8" s="619"/>
      <c r="BC8" s="619"/>
      <c r="BD8" s="619"/>
      <c r="BE8" s="619"/>
      <c r="BF8" s="620"/>
      <c r="BG8" s="621">
        <v>4565</v>
      </c>
      <c r="BH8" s="622"/>
      <c r="BI8" s="622"/>
      <c r="BJ8" s="622"/>
      <c r="BK8" s="622"/>
      <c r="BL8" s="622"/>
      <c r="BM8" s="622"/>
      <c r="BN8" s="623"/>
      <c r="BO8" s="624">
        <v>1.4</v>
      </c>
      <c r="BP8" s="624"/>
      <c r="BQ8" s="624"/>
      <c r="BR8" s="624"/>
      <c r="BS8" s="630" t="s">
        <v>120</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955554</v>
      </c>
      <c r="CS8" s="622"/>
      <c r="CT8" s="622"/>
      <c r="CU8" s="622"/>
      <c r="CV8" s="622"/>
      <c r="CW8" s="622"/>
      <c r="CX8" s="622"/>
      <c r="CY8" s="623"/>
      <c r="CZ8" s="624">
        <v>22.6</v>
      </c>
      <c r="DA8" s="624"/>
      <c r="DB8" s="624"/>
      <c r="DC8" s="624"/>
      <c r="DD8" s="630">
        <v>13660</v>
      </c>
      <c r="DE8" s="622"/>
      <c r="DF8" s="622"/>
      <c r="DG8" s="622"/>
      <c r="DH8" s="622"/>
      <c r="DI8" s="622"/>
      <c r="DJ8" s="622"/>
      <c r="DK8" s="622"/>
      <c r="DL8" s="622"/>
      <c r="DM8" s="622"/>
      <c r="DN8" s="622"/>
      <c r="DO8" s="622"/>
      <c r="DP8" s="623"/>
      <c r="DQ8" s="630">
        <v>592960</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807</v>
      </c>
      <c r="S9" s="622"/>
      <c r="T9" s="622"/>
      <c r="U9" s="622"/>
      <c r="V9" s="622"/>
      <c r="W9" s="622"/>
      <c r="X9" s="622"/>
      <c r="Y9" s="623"/>
      <c r="Z9" s="624">
        <v>0</v>
      </c>
      <c r="AA9" s="624"/>
      <c r="AB9" s="624"/>
      <c r="AC9" s="624"/>
      <c r="AD9" s="625">
        <v>807</v>
      </c>
      <c r="AE9" s="625"/>
      <c r="AF9" s="625"/>
      <c r="AG9" s="625"/>
      <c r="AH9" s="625"/>
      <c r="AI9" s="625"/>
      <c r="AJ9" s="625"/>
      <c r="AK9" s="625"/>
      <c r="AL9" s="626">
        <v>0</v>
      </c>
      <c r="AM9" s="627"/>
      <c r="AN9" s="627"/>
      <c r="AO9" s="628"/>
      <c r="AP9" s="618" t="s">
        <v>234</v>
      </c>
      <c r="AQ9" s="619"/>
      <c r="AR9" s="619"/>
      <c r="AS9" s="619"/>
      <c r="AT9" s="619"/>
      <c r="AU9" s="619"/>
      <c r="AV9" s="619"/>
      <c r="AW9" s="619"/>
      <c r="AX9" s="619"/>
      <c r="AY9" s="619"/>
      <c r="AZ9" s="619"/>
      <c r="BA9" s="619"/>
      <c r="BB9" s="619"/>
      <c r="BC9" s="619"/>
      <c r="BD9" s="619"/>
      <c r="BE9" s="619"/>
      <c r="BF9" s="620"/>
      <c r="BG9" s="621">
        <v>134699</v>
      </c>
      <c r="BH9" s="622"/>
      <c r="BI9" s="622"/>
      <c r="BJ9" s="622"/>
      <c r="BK9" s="622"/>
      <c r="BL9" s="622"/>
      <c r="BM9" s="622"/>
      <c r="BN9" s="623"/>
      <c r="BO9" s="624">
        <v>42.6</v>
      </c>
      <c r="BP9" s="624"/>
      <c r="BQ9" s="624"/>
      <c r="BR9" s="624"/>
      <c r="BS9" s="630" t="s">
        <v>120</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312688</v>
      </c>
      <c r="CS9" s="622"/>
      <c r="CT9" s="622"/>
      <c r="CU9" s="622"/>
      <c r="CV9" s="622"/>
      <c r="CW9" s="622"/>
      <c r="CX9" s="622"/>
      <c r="CY9" s="623"/>
      <c r="CZ9" s="624">
        <v>7.4</v>
      </c>
      <c r="DA9" s="624"/>
      <c r="DB9" s="624"/>
      <c r="DC9" s="624"/>
      <c r="DD9" s="630">
        <v>111598</v>
      </c>
      <c r="DE9" s="622"/>
      <c r="DF9" s="622"/>
      <c r="DG9" s="622"/>
      <c r="DH9" s="622"/>
      <c r="DI9" s="622"/>
      <c r="DJ9" s="622"/>
      <c r="DK9" s="622"/>
      <c r="DL9" s="622"/>
      <c r="DM9" s="622"/>
      <c r="DN9" s="622"/>
      <c r="DO9" s="622"/>
      <c r="DP9" s="623"/>
      <c r="DQ9" s="630">
        <v>291203</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120</v>
      </c>
      <c r="S10" s="622"/>
      <c r="T10" s="622"/>
      <c r="U10" s="622"/>
      <c r="V10" s="622"/>
      <c r="W10" s="622"/>
      <c r="X10" s="622"/>
      <c r="Y10" s="623"/>
      <c r="Z10" s="624" t="s">
        <v>120</v>
      </c>
      <c r="AA10" s="624"/>
      <c r="AB10" s="624"/>
      <c r="AC10" s="624"/>
      <c r="AD10" s="625" t="s">
        <v>120</v>
      </c>
      <c r="AE10" s="625"/>
      <c r="AF10" s="625"/>
      <c r="AG10" s="625"/>
      <c r="AH10" s="625"/>
      <c r="AI10" s="625"/>
      <c r="AJ10" s="625"/>
      <c r="AK10" s="625"/>
      <c r="AL10" s="626" t="s">
        <v>135</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6881</v>
      </c>
      <c r="BH10" s="622"/>
      <c r="BI10" s="622"/>
      <c r="BJ10" s="622"/>
      <c r="BK10" s="622"/>
      <c r="BL10" s="622"/>
      <c r="BM10" s="622"/>
      <c r="BN10" s="623"/>
      <c r="BO10" s="624">
        <v>2.2000000000000002</v>
      </c>
      <c r="BP10" s="624"/>
      <c r="BQ10" s="624"/>
      <c r="BR10" s="624"/>
      <c r="BS10" s="630">
        <v>1147</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3449</v>
      </c>
      <c r="CS10" s="622"/>
      <c r="CT10" s="622"/>
      <c r="CU10" s="622"/>
      <c r="CV10" s="622"/>
      <c r="CW10" s="622"/>
      <c r="CX10" s="622"/>
      <c r="CY10" s="623"/>
      <c r="CZ10" s="624">
        <v>0.1</v>
      </c>
      <c r="DA10" s="624"/>
      <c r="DB10" s="624"/>
      <c r="DC10" s="624"/>
      <c r="DD10" s="630">
        <v>3077</v>
      </c>
      <c r="DE10" s="622"/>
      <c r="DF10" s="622"/>
      <c r="DG10" s="622"/>
      <c r="DH10" s="622"/>
      <c r="DI10" s="622"/>
      <c r="DJ10" s="622"/>
      <c r="DK10" s="622"/>
      <c r="DL10" s="622"/>
      <c r="DM10" s="622"/>
      <c r="DN10" s="622"/>
      <c r="DO10" s="622"/>
      <c r="DP10" s="623"/>
      <c r="DQ10" s="630">
        <v>3449</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135</v>
      </c>
      <c r="S11" s="622"/>
      <c r="T11" s="622"/>
      <c r="U11" s="622"/>
      <c r="V11" s="622"/>
      <c r="W11" s="622"/>
      <c r="X11" s="622"/>
      <c r="Y11" s="623"/>
      <c r="Z11" s="624" t="s">
        <v>120</v>
      </c>
      <c r="AA11" s="624"/>
      <c r="AB11" s="624"/>
      <c r="AC11" s="624"/>
      <c r="AD11" s="625" t="s">
        <v>120</v>
      </c>
      <c r="AE11" s="625"/>
      <c r="AF11" s="625"/>
      <c r="AG11" s="625"/>
      <c r="AH11" s="625"/>
      <c r="AI11" s="625"/>
      <c r="AJ11" s="625"/>
      <c r="AK11" s="625"/>
      <c r="AL11" s="626" t="s">
        <v>120</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5275</v>
      </c>
      <c r="BH11" s="622"/>
      <c r="BI11" s="622"/>
      <c r="BJ11" s="622"/>
      <c r="BK11" s="622"/>
      <c r="BL11" s="622"/>
      <c r="BM11" s="622"/>
      <c r="BN11" s="623"/>
      <c r="BO11" s="624">
        <v>1.7</v>
      </c>
      <c r="BP11" s="624"/>
      <c r="BQ11" s="624"/>
      <c r="BR11" s="624"/>
      <c r="BS11" s="630">
        <v>1046</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408919</v>
      </c>
      <c r="CS11" s="622"/>
      <c r="CT11" s="622"/>
      <c r="CU11" s="622"/>
      <c r="CV11" s="622"/>
      <c r="CW11" s="622"/>
      <c r="CX11" s="622"/>
      <c r="CY11" s="623"/>
      <c r="CZ11" s="624">
        <v>9.6999999999999993</v>
      </c>
      <c r="DA11" s="624"/>
      <c r="DB11" s="624"/>
      <c r="DC11" s="624"/>
      <c r="DD11" s="630">
        <v>231891</v>
      </c>
      <c r="DE11" s="622"/>
      <c r="DF11" s="622"/>
      <c r="DG11" s="622"/>
      <c r="DH11" s="622"/>
      <c r="DI11" s="622"/>
      <c r="DJ11" s="622"/>
      <c r="DK11" s="622"/>
      <c r="DL11" s="622"/>
      <c r="DM11" s="622"/>
      <c r="DN11" s="622"/>
      <c r="DO11" s="622"/>
      <c r="DP11" s="623"/>
      <c r="DQ11" s="630">
        <v>175055</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59325</v>
      </c>
      <c r="S12" s="622"/>
      <c r="T12" s="622"/>
      <c r="U12" s="622"/>
      <c r="V12" s="622"/>
      <c r="W12" s="622"/>
      <c r="X12" s="622"/>
      <c r="Y12" s="623"/>
      <c r="Z12" s="624">
        <v>1.3</v>
      </c>
      <c r="AA12" s="624"/>
      <c r="AB12" s="624"/>
      <c r="AC12" s="624"/>
      <c r="AD12" s="625">
        <v>59325</v>
      </c>
      <c r="AE12" s="625"/>
      <c r="AF12" s="625"/>
      <c r="AG12" s="625"/>
      <c r="AH12" s="625"/>
      <c r="AI12" s="625"/>
      <c r="AJ12" s="625"/>
      <c r="AK12" s="625"/>
      <c r="AL12" s="626">
        <v>2.2000000000000002</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135638</v>
      </c>
      <c r="BH12" s="622"/>
      <c r="BI12" s="622"/>
      <c r="BJ12" s="622"/>
      <c r="BK12" s="622"/>
      <c r="BL12" s="622"/>
      <c r="BM12" s="622"/>
      <c r="BN12" s="623"/>
      <c r="BO12" s="624">
        <v>42.9</v>
      </c>
      <c r="BP12" s="624"/>
      <c r="BQ12" s="624"/>
      <c r="BR12" s="624"/>
      <c r="BS12" s="630" t="s">
        <v>135</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101436</v>
      </c>
      <c r="CS12" s="622"/>
      <c r="CT12" s="622"/>
      <c r="CU12" s="622"/>
      <c r="CV12" s="622"/>
      <c r="CW12" s="622"/>
      <c r="CX12" s="622"/>
      <c r="CY12" s="623"/>
      <c r="CZ12" s="624">
        <v>2.4</v>
      </c>
      <c r="DA12" s="624"/>
      <c r="DB12" s="624"/>
      <c r="DC12" s="624"/>
      <c r="DD12" s="630">
        <v>10162</v>
      </c>
      <c r="DE12" s="622"/>
      <c r="DF12" s="622"/>
      <c r="DG12" s="622"/>
      <c r="DH12" s="622"/>
      <c r="DI12" s="622"/>
      <c r="DJ12" s="622"/>
      <c r="DK12" s="622"/>
      <c r="DL12" s="622"/>
      <c r="DM12" s="622"/>
      <c r="DN12" s="622"/>
      <c r="DO12" s="622"/>
      <c r="DP12" s="623"/>
      <c r="DQ12" s="630">
        <v>71441</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246</v>
      </c>
      <c r="S13" s="622"/>
      <c r="T13" s="622"/>
      <c r="U13" s="622"/>
      <c r="V13" s="622"/>
      <c r="W13" s="622"/>
      <c r="X13" s="622"/>
      <c r="Y13" s="623"/>
      <c r="Z13" s="624" t="s">
        <v>120</v>
      </c>
      <c r="AA13" s="624"/>
      <c r="AB13" s="624"/>
      <c r="AC13" s="624"/>
      <c r="AD13" s="625" t="s">
        <v>120</v>
      </c>
      <c r="AE13" s="625"/>
      <c r="AF13" s="625"/>
      <c r="AG13" s="625"/>
      <c r="AH13" s="625"/>
      <c r="AI13" s="625"/>
      <c r="AJ13" s="625"/>
      <c r="AK13" s="625"/>
      <c r="AL13" s="626" t="s">
        <v>135</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120214</v>
      </c>
      <c r="BH13" s="622"/>
      <c r="BI13" s="622"/>
      <c r="BJ13" s="622"/>
      <c r="BK13" s="622"/>
      <c r="BL13" s="622"/>
      <c r="BM13" s="622"/>
      <c r="BN13" s="623"/>
      <c r="BO13" s="624">
        <v>38</v>
      </c>
      <c r="BP13" s="624"/>
      <c r="BQ13" s="624"/>
      <c r="BR13" s="624"/>
      <c r="BS13" s="630" t="s">
        <v>135</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509972</v>
      </c>
      <c r="CS13" s="622"/>
      <c r="CT13" s="622"/>
      <c r="CU13" s="622"/>
      <c r="CV13" s="622"/>
      <c r="CW13" s="622"/>
      <c r="CX13" s="622"/>
      <c r="CY13" s="623"/>
      <c r="CZ13" s="624">
        <v>12</v>
      </c>
      <c r="DA13" s="624"/>
      <c r="DB13" s="624"/>
      <c r="DC13" s="624"/>
      <c r="DD13" s="630">
        <v>169794</v>
      </c>
      <c r="DE13" s="622"/>
      <c r="DF13" s="622"/>
      <c r="DG13" s="622"/>
      <c r="DH13" s="622"/>
      <c r="DI13" s="622"/>
      <c r="DJ13" s="622"/>
      <c r="DK13" s="622"/>
      <c r="DL13" s="622"/>
      <c r="DM13" s="622"/>
      <c r="DN13" s="622"/>
      <c r="DO13" s="622"/>
      <c r="DP13" s="623"/>
      <c r="DQ13" s="630">
        <v>386667</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120</v>
      </c>
      <c r="AA14" s="624"/>
      <c r="AB14" s="624"/>
      <c r="AC14" s="624"/>
      <c r="AD14" s="625" t="s">
        <v>120</v>
      </c>
      <c r="AE14" s="625"/>
      <c r="AF14" s="625"/>
      <c r="AG14" s="625"/>
      <c r="AH14" s="625"/>
      <c r="AI14" s="625"/>
      <c r="AJ14" s="625"/>
      <c r="AK14" s="625"/>
      <c r="AL14" s="626" t="s">
        <v>120</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9371</v>
      </c>
      <c r="BH14" s="622"/>
      <c r="BI14" s="622"/>
      <c r="BJ14" s="622"/>
      <c r="BK14" s="622"/>
      <c r="BL14" s="622"/>
      <c r="BM14" s="622"/>
      <c r="BN14" s="623"/>
      <c r="BO14" s="624">
        <v>3</v>
      </c>
      <c r="BP14" s="624"/>
      <c r="BQ14" s="624"/>
      <c r="BR14" s="624"/>
      <c r="BS14" s="630" t="s">
        <v>135</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327565</v>
      </c>
      <c r="CS14" s="622"/>
      <c r="CT14" s="622"/>
      <c r="CU14" s="622"/>
      <c r="CV14" s="622"/>
      <c r="CW14" s="622"/>
      <c r="CX14" s="622"/>
      <c r="CY14" s="623"/>
      <c r="CZ14" s="624">
        <v>7.7</v>
      </c>
      <c r="DA14" s="624"/>
      <c r="DB14" s="624"/>
      <c r="DC14" s="624"/>
      <c r="DD14" s="630">
        <v>156702</v>
      </c>
      <c r="DE14" s="622"/>
      <c r="DF14" s="622"/>
      <c r="DG14" s="622"/>
      <c r="DH14" s="622"/>
      <c r="DI14" s="622"/>
      <c r="DJ14" s="622"/>
      <c r="DK14" s="622"/>
      <c r="DL14" s="622"/>
      <c r="DM14" s="622"/>
      <c r="DN14" s="622"/>
      <c r="DO14" s="622"/>
      <c r="DP14" s="623"/>
      <c r="DQ14" s="630">
        <v>175965</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17827</v>
      </c>
      <c r="S15" s="622"/>
      <c r="T15" s="622"/>
      <c r="U15" s="622"/>
      <c r="V15" s="622"/>
      <c r="W15" s="622"/>
      <c r="X15" s="622"/>
      <c r="Y15" s="623"/>
      <c r="Z15" s="624">
        <v>0.4</v>
      </c>
      <c r="AA15" s="624"/>
      <c r="AB15" s="624"/>
      <c r="AC15" s="624"/>
      <c r="AD15" s="625">
        <v>17827</v>
      </c>
      <c r="AE15" s="625"/>
      <c r="AF15" s="625"/>
      <c r="AG15" s="625"/>
      <c r="AH15" s="625"/>
      <c r="AI15" s="625"/>
      <c r="AJ15" s="625"/>
      <c r="AK15" s="625"/>
      <c r="AL15" s="626">
        <v>0.6</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14121</v>
      </c>
      <c r="BH15" s="622"/>
      <c r="BI15" s="622"/>
      <c r="BJ15" s="622"/>
      <c r="BK15" s="622"/>
      <c r="BL15" s="622"/>
      <c r="BM15" s="622"/>
      <c r="BN15" s="623"/>
      <c r="BO15" s="624">
        <v>4.5</v>
      </c>
      <c r="BP15" s="624"/>
      <c r="BQ15" s="624"/>
      <c r="BR15" s="624"/>
      <c r="BS15" s="630" t="s">
        <v>120</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607472</v>
      </c>
      <c r="CS15" s="622"/>
      <c r="CT15" s="622"/>
      <c r="CU15" s="622"/>
      <c r="CV15" s="622"/>
      <c r="CW15" s="622"/>
      <c r="CX15" s="622"/>
      <c r="CY15" s="623"/>
      <c r="CZ15" s="624">
        <v>14.3</v>
      </c>
      <c r="DA15" s="624"/>
      <c r="DB15" s="624"/>
      <c r="DC15" s="624"/>
      <c r="DD15" s="630">
        <v>108850</v>
      </c>
      <c r="DE15" s="622"/>
      <c r="DF15" s="622"/>
      <c r="DG15" s="622"/>
      <c r="DH15" s="622"/>
      <c r="DI15" s="622"/>
      <c r="DJ15" s="622"/>
      <c r="DK15" s="622"/>
      <c r="DL15" s="622"/>
      <c r="DM15" s="622"/>
      <c r="DN15" s="622"/>
      <c r="DO15" s="622"/>
      <c r="DP15" s="623"/>
      <c r="DQ15" s="630">
        <v>475118</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135</v>
      </c>
      <c r="S16" s="622"/>
      <c r="T16" s="622"/>
      <c r="U16" s="622"/>
      <c r="V16" s="622"/>
      <c r="W16" s="622"/>
      <c r="X16" s="622"/>
      <c r="Y16" s="623"/>
      <c r="Z16" s="624" t="s">
        <v>135</v>
      </c>
      <c r="AA16" s="624"/>
      <c r="AB16" s="624"/>
      <c r="AC16" s="624"/>
      <c r="AD16" s="625" t="s">
        <v>135</v>
      </c>
      <c r="AE16" s="625"/>
      <c r="AF16" s="625"/>
      <c r="AG16" s="625"/>
      <c r="AH16" s="625"/>
      <c r="AI16" s="625"/>
      <c r="AJ16" s="625"/>
      <c r="AK16" s="625"/>
      <c r="AL16" s="626" t="s">
        <v>120</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120</v>
      </c>
      <c r="BH16" s="622"/>
      <c r="BI16" s="622"/>
      <c r="BJ16" s="622"/>
      <c r="BK16" s="622"/>
      <c r="BL16" s="622"/>
      <c r="BM16" s="622"/>
      <c r="BN16" s="623"/>
      <c r="BO16" s="624" t="s">
        <v>246</v>
      </c>
      <c r="BP16" s="624"/>
      <c r="BQ16" s="624"/>
      <c r="BR16" s="624"/>
      <c r="BS16" s="630" t="s">
        <v>120</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16006</v>
      </c>
      <c r="CS16" s="622"/>
      <c r="CT16" s="622"/>
      <c r="CU16" s="622"/>
      <c r="CV16" s="622"/>
      <c r="CW16" s="622"/>
      <c r="CX16" s="622"/>
      <c r="CY16" s="623"/>
      <c r="CZ16" s="624">
        <v>0.4</v>
      </c>
      <c r="DA16" s="624"/>
      <c r="DB16" s="624"/>
      <c r="DC16" s="624"/>
      <c r="DD16" s="630" t="s">
        <v>135</v>
      </c>
      <c r="DE16" s="622"/>
      <c r="DF16" s="622"/>
      <c r="DG16" s="622"/>
      <c r="DH16" s="622"/>
      <c r="DI16" s="622"/>
      <c r="DJ16" s="622"/>
      <c r="DK16" s="622"/>
      <c r="DL16" s="622"/>
      <c r="DM16" s="622"/>
      <c r="DN16" s="622"/>
      <c r="DO16" s="622"/>
      <c r="DP16" s="623"/>
      <c r="DQ16" s="630" t="s">
        <v>135</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489</v>
      </c>
      <c r="S17" s="622"/>
      <c r="T17" s="622"/>
      <c r="U17" s="622"/>
      <c r="V17" s="622"/>
      <c r="W17" s="622"/>
      <c r="X17" s="622"/>
      <c r="Y17" s="623"/>
      <c r="Z17" s="624">
        <v>0</v>
      </c>
      <c r="AA17" s="624"/>
      <c r="AB17" s="624"/>
      <c r="AC17" s="624"/>
      <c r="AD17" s="625">
        <v>489</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246</v>
      </c>
      <c r="BH17" s="622"/>
      <c r="BI17" s="622"/>
      <c r="BJ17" s="622"/>
      <c r="BK17" s="622"/>
      <c r="BL17" s="622"/>
      <c r="BM17" s="622"/>
      <c r="BN17" s="623"/>
      <c r="BO17" s="624" t="s">
        <v>135</v>
      </c>
      <c r="BP17" s="624"/>
      <c r="BQ17" s="624"/>
      <c r="BR17" s="624"/>
      <c r="BS17" s="630" t="s">
        <v>135</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493873</v>
      </c>
      <c r="CS17" s="622"/>
      <c r="CT17" s="622"/>
      <c r="CU17" s="622"/>
      <c r="CV17" s="622"/>
      <c r="CW17" s="622"/>
      <c r="CX17" s="622"/>
      <c r="CY17" s="623"/>
      <c r="CZ17" s="624">
        <v>11.7</v>
      </c>
      <c r="DA17" s="624"/>
      <c r="DB17" s="624"/>
      <c r="DC17" s="624"/>
      <c r="DD17" s="630" t="s">
        <v>246</v>
      </c>
      <c r="DE17" s="622"/>
      <c r="DF17" s="622"/>
      <c r="DG17" s="622"/>
      <c r="DH17" s="622"/>
      <c r="DI17" s="622"/>
      <c r="DJ17" s="622"/>
      <c r="DK17" s="622"/>
      <c r="DL17" s="622"/>
      <c r="DM17" s="622"/>
      <c r="DN17" s="622"/>
      <c r="DO17" s="622"/>
      <c r="DP17" s="623"/>
      <c r="DQ17" s="630">
        <v>471921</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2462194</v>
      </c>
      <c r="S18" s="622"/>
      <c r="T18" s="622"/>
      <c r="U18" s="622"/>
      <c r="V18" s="622"/>
      <c r="W18" s="622"/>
      <c r="X18" s="622"/>
      <c r="Y18" s="623"/>
      <c r="Z18" s="624">
        <v>56</v>
      </c>
      <c r="AA18" s="624"/>
      <c r="AB18" s="624"/>
      <c r="AC18" s="624"/>
      <c r="AD18" s="625">
        <v>2251470</v>
      </c>
      <c r="AE18" s="625"/>
      <c r="AF18" s="625"/>
      <c r="AG18" s="625"/>
      <c r="AH18" s="625"/>
      <c r="AI18" s="625"/>
      <c r="AJ18" s="625"/>
      <c r="AK18" s="625"/>
      <c r="AL18" s="626">
        <v>81.8</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120</v>
      </c>
      <c r="BP18" s="624"/>
      <c r="BQ18" s="624"/>
      <c r="BR18" s="624"/>
      <c r="BS18" s="630" t="s">
        <v>135</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135</v>
      </c>
      <c r="CS18" s="622"/>
      <c r="CT18" s="622"/>
      <c r="CU18" s="622"/>
      <c r="CV18" s="622"/>
      <c r="CW18" s="622"/>
      <c r="CX18" s="622"/>
      <c r="CY18" s="623"/>
      <c r="CZ18" s="624" t="s">
        <v>120</v>
      </c>
      <c r="DA18" s="624"/>
      <c r="DB18" s="624"/>
      <c r="DC18" s="624"/>
      <c r="DD18" s="630" t="s">
        <v>135</v>
      </c>
      <c r="DE18" s="622"/>
      <c r="DF18" s="622"/>
      <c r="DG18" s="622"/>
      <c r="DH18" s="622"/>
      <c r="DI18" s="622"/>
      <c r="DJ18" s="622"/>
      <c r="DK18" s="622"/>
      <c r="DL18" s="622"/>
      <c r="DM18" s="622"/>
      <c r="DN18" s="622"/>
      <c r="DO18" s="622"/>
      <c r="DP18" s="623"/>
      <c r="DQ18" s="630" t="s">
        <v>135</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2251470</v>
      </c>
      <c r="S19" s="622"/>
      <c r="T19" s="622"/>
      <c r="U19" s="622"/>
      <c r="V19" s="622"/>
      <c r="W19" s="622"/>
      <c r="X19" s="622"/>
      <c r="Y19" s="623"/>
      <c r="Z19" s="624">
        <v>51.2</v>
      </c>
      <c r="AA19" s="624"/>
      <c r="AB19" s="624"/>
      <c r="AC19" s="624"/>
      <c r="AD19" s="625">
        <v>2251470</v>
      </c>
      <c r="AE19" s="625"/>
      <c r="AF19" s="625"/>
      <c r="AG19" s="625"/>
      <c r="AH19" s="625"/>
      <c r="AI19" s="625"/>
      <c r="AJ19" s="625"/>
      <c r="AK19" s="625"/>
      <c r="AL19" s="626">
        <v>81.8</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5418</v>
      </c>
      <c r="BH19" s="622"/>
      <c r="BI19" s="622"/>
      <c r="BJ19" s="622"/>
      <c r="BK19" s="622"/>
      <c r="BL19" s="622"/>
      <c r="BM19" s="622"/>
      <c r="BN19" s="623"/>
      <c r="BO19" s="624">
        <v>1.7</v>
      </c>
      <c r="BP19" s="624"/>
      <c r="BQ19" s="624"/>
      <c r="BR19" s="624"/>
      <c r="BS19" s="630" t="s">
        <v>135</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120</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210696</v>
      </c>
      <c r="S20" s="622"/>
      <c r="T20" s="622"/>
      <c r="U20" s="622"/>
      <c r="V20" s="622"/>
      <c r="W20" s="622"/>
      <c r="X20" s="622"/>
      <c r="Y20" s="623"/>
      <c r="Z20" s="624">
        <v>4.8</v>
      </c>
      <c r="AA20" s="624"/>
      <c r="AB20" s="624"/>
      <c r="AC20" s="624"/>
      <c r="AD20" s="625" t="s">
        <v>135</v>
      </c>
      <c r="AE20" s="625"/>
      <c r="AF20" s="625"/>
      <c r="AG20" s="625"/>
      <c r="AH20" s="625"/>
      <c r="AI20" s="625"/>
      <c r="AJ20" s="625"/>
      <c r="AK20" s="625"/>
      <c r="AL20" s="626" t="s">
        <v>246</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5418</v>
      </c>
      <c r="BH20" s="622"/>
      <c r="BI20" s="622"/>
      <c r="BJ20" s="622"/>
      <c r="BK20" s="622"/>
      <c r="BL20" s="622"/>
      <c r="BM20" s="622"/>
      <c r="BN20" s="623"/>
      <c r="BO20" s="624">
        <v>1.7</v>
      </c>
      <c r="BP20" s="624"/>
      <c r="BQ20" s="624"/>
      <c r="BR20" s="624"/>
      <c r="BS20" s="630" t="s">
        <v>120</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4235511</v>
      </c>
      <c r="CS20" s="622"/>
      <c r="CT20" s="622"/>
      <c r="CU20" s="622"/>
      <c r="CV20" s="622"/>
      <c r="CW20" s="622"/>
      <c r="CX20" s="622"/>
      <c r="CY20" s="623"/>
      <c r="CZ20" s="624">
        <v>100</v>
      </c>
      <c r="DA20" s="624"/>
      <c r="DB20" s="624"/>
      <c r="DC20" s="624"/>
      <c r="DD20" s="630">
        <v>852853</v>
      </c>
      <c r="DE20" s="622"/>
      <c r="DF20" s="622"/>
      <c r="DG20" s="622"/>
      <c r="DH20" s="622"/>
      <c r="DI20" s="622"/>
      <c r="DJ20" s="622"/>
      <c r="DK20" s="622"/>
      <c r="DL20" s="622"/>
      <c r="DM20" s="622"/>
      <c r="DN20" s="622"/>
      <c r="DO20" s="622"/>
      <c r="DP20" s="623"/>
      <c r="DQ20" s="630">
        <v>3106196</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v>28</v>
      </c>
      <c r="S21" s="622"/>
      <c r="T21" s="622"/>
      <c r="U21" s="622"/>
      <c r="V21" s="622"/>
      <c r="W21" s="622"/>
      <c r="X21" s="622"/>
      <c r="Y21" s="623"/>
      <c r="Z21" s="624">
        <v>0</v>
      </c>
      <c r="AA21" s="624"/>
      <c r="AB21" s="624"/>
      <c r="AC21" s="624"/>
      <c r="AD21" s="625" t="s">
        <v>120</v>
      </c>
      <c r="AE21" s="625"/>
      <c r="AF21" s="625"/>
      <c r="AG21" s="625"/>
      <c r="AH21" s="625"/>
      <c r="AI21" s="625"/>
      <c r="AJ21" s="625"/>
      <c r="AK21" s="625"/>
      <c r="AL21" s="626" t="s">
        <v>135</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5418</v>
      </c>
      <c r="BH21" s="622"/>
      <c r="BI21" s="622"/>
      <c r="BJ21" s="622"/>
      <c r="BK21" s="622"/>
      <c r="BL21" s="622"/>
      <c r="BM21" s="622"/>
      <c r="BN21" s="623"/>
      <c r="BO21" s="624">
        <v>1.7</v>
      </c>
      <c r="BP21" s="624"/>
      <c r="BQ21" s="624"/>
      <c r="BR21" s="624"/>
      <c r="BS21" s="630" t="s">
        <v>120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2929302</v>
      </c>
      <c r="S22" s="622"/>
      <c r="T22" s="622"/>
      <c r="U22" s="622"/>
      <c r="V22" s="622"/>
      <c r="W22" s="622"/>
      <c r="X22" s="622"/>
      <c r="Y22" s="623"/>
      <c r="Z22" s="624">
        <v>66.599999999999994</v>
      </c>
      <c r="AA22" s="624"/>
      <c r="AB22" s="624"/>
      <c r="AC22" s="624"/>
      <c r="AD22" s="625">
        <v>2718578</v>
      </c>
      <c r="AE22" s="625"/>
      <c r="AF22" s="625"/>
      <c r="AG22" s="625"/>
      <c r="AH22" s="625"/>
      <c r="AI22" s="625"/>
      <c r="AJ22" s="625"/>
      <c r="AK22" s="625"/>
      <c r="AL22" s="626">
        <v>98.7</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135</v>
      </c>
      <c r="BH22" s="622"/>
      <c r="BI22" s="622"/>
      <c r="BJ22" s="622"/>
      <c r="BK22" s="622"/>
      <c r="BL22" s="622"/>
      <c r="BM22" s="622"/>
      <c r="BN22" s="623"/>
      <c r="BO22" s="624" t="s">
        <v>120</v>
      </c>
      <c r="BP22" s="624"/>
      <c r="BQ22" s="624"/>
      <c r="BR22" s="624"/>
      <c r="BS22" s="630" t="s">
        <v>246</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580</v>
      </c>
      <c r="S23" s="622"/>
      <c r="T23" s="622"/>
      <c r="U23" s="622"/>
      <c r="V23" s="622"/>
      <c r="W23" s="622"/>
      <c r="X23" s="622"/>
      <c r="Y23" s="623"/>
      <c r="Z23" s="624">
        <v>0</v>
      </c>
      <c r="AA23" s="624"/>
      <c r="AB23" s="624"/>
      <c r="AC23" s="624"/>
      <c r="AD23" s="625">
        <v>580</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120</v>
      </c>
      <c r="BH23" s="622"/>
      <c r="BI23" s="622"/>
      <c r="BJ23" s="622"/>
      <c r="BK23" s="622"/>
      <c r="BL23" s="622"/>
      <c r="BM23" s="622"/>
      <c r="BN23" s="623"/>
      <c r="BO23" s="624" t="s">
        <v>120</v>
      </c>
      <c r="BP23" s="624"/>
      <c r="BQ23" s="624"/>
      <c r="BR23" s="624"/>
      <c r="BS23" s="630" t="s">
        <v>120</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51806</v>
      </c>
      <c r="S24" s="622"/>
      <c r="T24" s="622"/>
      <c r="U24" s="622"/>
      <c r="V24" s="622"/>
      <c r="W24" s="622"/>
      <c r="X24" s="622"/>
      <c r="Y24" s="623"/>
      <c r="Z24" s="624">
        <v>1.2</v>
      </c>
      <c r="AA24" s="624"/>
      <c r="AB24" s="624"/>
      <c r="AC24" s="624"/>
      <c r="AD24" s="625" t="s">
        <v>120</v>
      </c>
      <c r="AE24" s="625"/>
      <c r="AF24" s="625"/>
      <c r="AG24" s="625"/>
      <c r="AH24" s="625"/>
      <c r="AI24" s="625"/>
      <c r="AJ24" s="625"/>
      <c r="AK24" s="625"/>
      <c r="AL24" s="626" t="s">
        <v>120</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120</v>
      </c>
      <c r="BP24" s="624"/>
      <c r="BQ24" s="624"/>
      <c r="BR24" s="624"/>
      <c r="BS24" s="630" t="s">
        <v>120</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1505216</v>
      </c>
      <c r="CS24" s="611"/>
      <c r="CT24" s="611"/>
      <c r="CU24" s="611"/>
      <c r="CV24" s="611"/>
      <c r="CW24" s="611"/>
      <c r="CX24" s="611"/>
      <c r="CY24" s="612"/>
      <c r="CZ24" s="615">
        <v>35.5</v>
      </c>
      <c r="DA24" s="616"/>
      <c r="DB24" s="616"/>
      <c r="DC24" s="635"/>
      <c r="DD24" s="654">
        <v>1246691</v>
      </c>
      <c r="DE24" s="611"/>
      <c r="DF24" s="611"/>
      <c r="DG24" s="611"/>
      <c r="DH24" s="611"/>
      <c r="DI24" s="611"/>
      <c r="DJ24" s="611"/>
      <c r="DK24" s="612"/>
      <c r="DL24" s="654">
        <v>1244805</v>
      </c>
      <c r="DM24" s="611"/>
      <c r="DN24" s="611"/>
      <c r="DO24" s="611"/>
      <c r="DP24" s="611"/>
      <c r="DQ24" s="611"/>
      <c r="DR24" s="611"/>
      <c r="DS24" s="611"/>
      <c r="DT24" s="611"/>
      <c r="DU24" s="611"/>
      <c r="DV24" s="612"/>
      <c r="DW24" s="615">
        <v>43.6</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70851</v>
      </c>
      <c r="S25" s="622"/>
      <c r="T25" s="622"/>
      <c r="U25" s="622"/>
      <c r="V25" s="622"/>
      <c r="W25" s="622"/>
      <c r="X25" s="622"/>
      <c r="Y25" s="623"/>
      <c r="Z25" s="624">
        <v>1.6</v>
      </c>
      <c r="AA25" s="624"/>
      <c r="AB25" s="624"/>
      <c r="AC25" s="624"/>
      <c r="AD25" s="625">
        <v>8709</v>
      </c>
      <c r="AE25" s="625"/>
      <c r="AF25" s="625"/>
      <c r="AG25" s="625"/>
      <c r="AH25" s="625"/>
      <c r="AI25" s="625"/>
      <c r="AJ25" s="625"/>
      <c r="AK25" s="625"/>
      <c r="AL25" s="626">
        <v>0.3</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135</v>
      </c>
      <c r="BH25" s="622"/>
      <c r="BI25" s="622"/>
      <c r="BJ25" s="622"/>
      <c r="BK25" s="622"/>
      <c r="BL25" s="622"/>
      <c r="BM25" s="622"/>
      <c r="BN25" s="623"/>
      <c r="BO25" s="624" t="s">
        <v>135</v>
      </c>
      <c r="BP25" s="624"/>
      <c r="BQ25" s="624"/>
      <c r="BR25" s="624"/>
      <c r="BS25" s="630" t="s">
        <v>120</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622236</v>
      </c>
      <c r="CS25" s="657"/>
      <c r="CT25" s="657"/>
      <c r="CU25" s="657"/>
      <c r="CV25" s="657"/>
      <c r="CW25" s="657"/>
      <c r="CX25" s="657"/>
      <c r="CY25" s="658"/>
      <c r="CZ25" s="626">
        <v>14.7</v>
      </c>
      <c r="DA25" s="655"/>
      <c r="DB25" s="655"/>
      <c r="DC25" s="659"/>
      <c r="DD25" s="630">
        <v>600843</v>
      </c>
      <c r="DE25" s="657"/>
      <c r="DF25" s="657"/>
      <c r="DG25" s="657"/>
      <c r="DH25" s="657"/>
      <c r="DI25" s="657"/>
      <c r="DJ25" s="657"/>
      <c r="DK25" s="658"/>
      <c r="DL25" s="630">
        <v>600343</v>
      </c>
      <c r="DM25" s="657"/>
      <c r="DN25" s="657"/>
      <c r="DO25" s="657"/>
      <c r="DP25" s="657"/>
      <c r="DQ25" s="657"/>
      <c r="DR25" s="657"/>
      <c r="DS25" s="657"/>
      <c r="DT25" s="657"/>
      <c r="DU25" s="657"/>
      <c r="DV25" s="658"/>
      <c r="DW25" s="626">
        <v>21</v>
      </c>
      <c r="DX25" s="655"/>
      <c r="DY25" s="655"/>
      <c r="DZ25" s="655"/>
      <c r="EA25" s="655"/>
      <c r="EB25" s="655"/>
      <c r="EC25" s="656"/>
    </row>
    <row r="26" spans="2:133" ht="11.25" customHeight="1" x14ac:dyDescent="0.15">
      <c r="B26" s="618" t="s">
        <v>288</v>
      </c>
      <c r="C26" s="619"/>
      <c r="D26" s="619"/>
      <c r="E26" s="619"/>
      <c r="F26" s="619"/>
      <c r="G26" s="619"/>
      <c r="H26" s="619"/>
      <c r="I26" s="619"/>
      <c r="J26" s="619"/>
      <c r="K26" s="619"/>
      <c r="L26" s="619"/>
      <c r="M26" s="619"/>
      <c r="N26" s="619"/>
      <c r="O26" s="619"/>
      <c r="P26" s="619"/>
      <c r="Q26" s="620"/>
      <c r="R26" s="621">
        <v>10455</v>
      </c>
      <c r="S26" s="622"/>
      <c r="T26" s="622"/>
      <c r="U26" s="622"/>
      <c r="V26" s="622"/>
      <c r="W26" s="622"/>
      <c r="X26" s="622"/>
      <c r="Y26" s="623"/>
      <c r="Z26" s="624">
        <v>0.2</v>
      </c>
      <c r="AA26" s="624"/>
      <c r="AB26" s="624"/>
      <c r="AC26" s="624"/>
      <c r="AD26" s="625" t="s">
        <v>120</v>
      </c>
      <c r="AE26" s="625"/>
      <c r="AF26" s="625"/>
      <c r="AG26" s="625"/>
      <c r="AH26" s="625"/>
      <c r="AI26" s="625"/>
      <c r="AJ26" s="625"/>
      <c r="AK26" s="625"/>
      <c r="AL26" s="626" t="s">
        <v>120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120</v>
      </c>
      <c r="BH26" s="622"/>
      <c r="BI26" s="622"/>
      <c r="BJ26" s="622"/>
      <c r="BK26" s="622"/>
      <c r="BL26" s="622"/>
      <c r="BM26" s="622"/>
      <c r="BN26" s="623"/>
      <c r="BO26" s="624" t="s">
        <v>135</v>
      </c>
      <c r="BP26" s="624"/>
      <c r="BQ26" s="624"/>
      <c r="BR26" s="624"/>
      <c r="BS26" s="630" t="s">
        <v>135</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368120</v>
      </c>
      <c r="CS26" s="622"/>
      <c r="CT26" s="622"/>
      <c r="CU26" s="622"/>
      <c r="CV26" s="622"/>
      <c r="CW26" s="622"/>
      <c r="CX26" s="622"/>
      <c r="CY26" s="623"/>
      <c r="CZ26" s="626">
        <v>8.6999999999999993</v>
      </c>
      <c r="DA26" s="655"/>
      <c r="DB26" s="655"/>
      <c r="DC26" s="659"/>
      <c r="DD26" s="630">
        <v>356107</v>
      </c>
      <c r="DE26" s="622"/>
      <c r="DF26" s="622"/>
      <c r="DG26" s="622"/>
      <c r="DH26" s="622"/>
      <c r="DI26" s="622"/>
      <c r="DJ26" s="622"/>
      <c r="DK26" s="623"/>
      <c r="DL26" s="630" t="s">
        <v>246</v>
      </c>
      <c r="DM26" s="622"/>
      <c r="DN26" s="622"/>
      <c r="DO26" s="622"/>
      <c r="DP26" s="622"/>
      <c r="DQ26" s="622"/>
      <c r="DR26" s="622"/>
      <c r="DS26" s="622"/>
      <c r="DT26" s="622"/>
      <c r="DU26" s="622"/>
      <c r="DV26" s="623"/>
      <c r="DW26" s="626" t="s">
        <v>120</v>
      </c>
      <c r="DX26" s="655"/>
      <c r="DY26" s="655"/>
      <c r="DZ26" s="655"/>
      <c r="EA26" s="655"/>
      <c r="EB26" s="655"/>
      <c r="EC26" s="656"/>
    </row>
    <row r="27" spans="2:133" ht="11.25" customHeight="1" x14ac:dyDescent="0.15">
      <c r="B27" s="618" t="s">
        <v>291</v>
      </c>
      <c r="C27" s="619"/>
      <c r="D27" s="619"/>
      <c r="E27" s="619"/>
      <c r="F27" s="619"/>
      <c r="G27" s="619"/>
      <c r="H27" s="619"/>
      <c r="I27" s="619"/>
      <c r="J27" s="619"/>
      <c r="K27" s="619"/>
      <c r="L27" s="619"/>
      <c r="M27" s="619"/>
      <c r="N27" s="619"/>
      <c r="O27" s="619"/>
      <c r="P27" s="619"/>
      <c r="Q27" s="620"/>
      <c r="R27" s="621">
        <v>117791</v>
      </c>
      <c r="S27" s="622"/>
      <c r="T27" s="622"/>
      <c r="U27" s="622"/>
      <c r="V27" s="622"/>
      <c r="W27" s="622"/>
      <c r="X27" s="622"/>
      <c r="Y27" s="623"/>
      <c r="Z27" s="624">
        <v>2.7</v>
      </c>
      <c r="AA27" s="624"/>
      <c r="AB27" s="624"/>
      <c r="AC27" s="624"/>
      <c r="AD27" s="625" t="s">
        <v>120</v>
      </c>
      <c r="AE27" s="625"/>
      <c r="AF27" s="625"/>
      <c r="AG27" s="625"/>
      <c r="AH27" s="625"/>
      <c r="AI27" s="625"/>
      <c r="AJ27" s="625"/>
      <c r="AK27" s="625"/>
      <c r="AL27" s="626" t="s">
        <v>135</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315968</v>
      </c>
      <c r="BH27" s="622"/>
      <c r="BI27" s="622"/>
      <c r="BJ27" s="622"/>
      <c r="BK27" s="622"/>
      <c r="BL27" s="622"/>
      <c r="BM27" s="622"/>
      <c r="BN27" s="623"/>
      <c r="BO27" s="624">
        <v>100</v>
      </c>
      <c r="BP27" s="624"/>
      <c r="BQ27" s="624"/>
      <c r="BR27" s="624"/>
      <c r="BS27" s="630">
        <v>2193</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389107</v>
      </c>
      <c r="CS27" s="657"/>
      <c r="CT27" s="657"/>
      <c r="CU27" s="657"/>
      <c r="CV27" s="657"/>
      <c r="CW27" s="657"/>
      <c r="CX27" s="657"/>
      <c r="CY27" s="658"/>
      <c r="CZ27" s="626">
        <v>9.1999999999999993</v>
      </c>
      <c r="DA27" s="655"/>
      <c r="DB27" s="655"/>
      <c r="DC27" s="659"/>
      <c r="DD27" s="630">
        <v>173927</v>
      </c>
      <c r="DE27" s="657"/>
      <c r="DF27" s="657"/>
      <c r="DG27" s="657"/>
      <c r="DH27" s="657"/>
      <c r="DI27" s="657"/>
      <c r="DJ27" s="657"/>
      <c r="DK27" s="658"/>
      <c r="DL27" s="630">
        <v>172541</v>
      </c>
      <c r="DM27" s="657"/>
      <c r="DN27" s="657"/>
      <c r="DO27" s="657"/>
      <c r="DP27" s="657"/>
      <c r="DQ27" s="657"/>
      <c r="DR27" s="657"/>
      <c r="DS27" s="657"/>
      <c r="DT27" s="657"/>
      <c r="DU27" s="657"/>
      <c r="DV27" s="658"/>
      <c r="DW27" s="626">
        <v>6</v>
      </c>
      <c r="DX27" s="655"/>
      <c r="DY27" s="655"/>
      <c r="DZ27" s="655"/>
      <c r="EA27" s="655"/>
      <c r="EB27" s="655"/>
      <c r="EC27" s="656"/>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120</v>
      </c>
      <c r="S28" s="622"/>
      <c r="T28" s="622"/>
      <c r="U28" s="622"/>
      <c r="V28" s="622"/>
      <c r="W28" s="622"/>
      <c r="X28" s="622"/>
      <c r="Y28" s="623"/>
      <c r="Z28" s="624" t="s">
        <v>120</v>
      </c>
      <c r="AA28" s="624"/>
      <c r="AB28" s="624"/>
      <c r="AC28" s="624"/>
      <c r="AD28" s="625" t="s">
        <v>120</v>
      </c>
      <c r="AE28" s="625"/>
      <c r="AF28" s="625"/>
      <c r="AG28" s="625"/>
      <c r="AH28" s="625"/>
      <c r="AI28" s="625"/>
      <c r="AJ28" s="625"/>
      <c r="AK28" s="625"/>
      <c r="AL28" s="626" t="s">
        <v>120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493873</v>
      </c>
      <c r="CS28" s="622"/>
      <c r="CT28" s="622"/>
      <c r="CU28" s="622"/>
      <c r="CV28" s="622"/>
      <c r="CW28" s="622"/>
      <c r="CX28" s="622"/>
      <c r="CY28" s="623"/>
      <c r="CZ28" s="626">
        <v>11.7</v>
      </c>
      <c r="DA28" s="655"/>
      <c r="DB28" s="655"/>
      <c r="DC28" s="659"/>
      <c r="DD28" s="630">
        <v>471921</v>
      </c>
      <c r="DE28" s="622"/>
      <c r="DF28" s="622"/>
      <c r="DG28" s="622"/>
      <c r="DH28" s="622"/>
      <c r="DI28" s="622"/>
      <c r="DJ28" s="622"/>
      <c r="DK28" s="623"/>
      <c r="DL28" s="630">
        <v>471921</v>
      </c>
      <c r="DM28" s="622"/>
      <c r="DN28" s="622"/>
      <c r="DO28" s="622"/>
      <c r="DP28" s="622"/>
      <c r="DQ28" s="622"/>
      <c r="DR28" s="622"/>
      <c r="DS28" s="622"/>
      <c r="DT28" s="622"/>
      <c r="DU28" s="622"/>
      <c r="DV28" s="623"/>
      <c r="DW28" s="626">
        <v>16.5</v>
      </c>
      <c r="DX28" s="655"/>
      <c r="DY28" s="655"/>
      <c r="DZ28" s="655"/>
      <c r="EA28" s="655"/>
      <c r="EB28" s="655"/>
      <c r="EC28" s="656"/>
    </row>
    <row r="29" spans="2:133" ht="11.25" customHeight="1" x14ac:dyDescent="0.15">
      <c r="B29" s="618" t="s">
        <v>296</v>
      </c>
      <c r="C29" s="619"/>
      <c r="D29" s="619"/>
      <c r="E29" s="619"/>
      <c r="F29" s="619"/>
      <c r="G29" s="619"/>
      <c r="H29" s="619"/>
      <c r="I29" s="619"/>
      <c r="J29" s="619"/>
      <c r="K29" s="619"/>
      <c r="L29" s="619"/>
      <c r="M29" s="619"/>
      <c r="N29" s="619"/>
      <c r="O29" s="619"/>
      <c r="P29" s="619"/>
      <c r="Q29" s="620"/>
      <c r="R29" s="621">
        <v>322965</v>
      </c>
      <c r="S29" s="622"/>
      <c r="T29" s="622"/>
      <c r="U29" s="622"/>
      <c r="V29" s="622"/>
      <c r="W29" s="622"/>
      <c r="X29" s="622"/>
      <c r="Y29" s="623"/>
      <c r="Z29" s="624">
        <v>7.3</v>
      </c>
      <c r="AA29" s="624"/>
      <c r="AB29" s="624"/>
      <c r="AC29" s="624"/>
      <c r="AD29" s="625" t="s">
        <v>120</v>
      </c>
      <c r="AE29" s="625"/>
      <c r="AF29" s="625"/>
      <c r="AG29" s="625"/>
      <c r="AH29" s="625"/>
      <c r="AI29" s="625"/>
      <c r="AJ29" s="625"/>
      <c r="AK29" s="625"/>
      <c r="AL29" s="626" t="s">
        <v>135</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493569</v>
      </c>
      <c r="CS29" s="657"/>
      <c r="CT29" s="657"/>
      <c r="CU29" s="657"/>
      <c r="CV29" s="657"/>
      <c r="CW29" s="657"/>
      <c r="CX29" s="657"/>
      <c r="CY29" s="658"/>
      <c r="CZ29" s="626">
        <v>11.7</v>
      </c>
      <c r="DA29" s="655"/>
      <c r="DB29" s="655"/>
      <c r="DC29" s="659"/>
      <c r="DD29" s="630">
        <v>471617</v>
      </c>
      <c r="DE29" s="657"/>
      <c r="DF29" s="657"/>
      <c r="DG29" s="657"/>
      <c r="DH29" s="657"/>
      <c r="DI29" s="657"/>
      <c r="DJ29" s="657"/>
      <c r="DK29" s="658"/>
      <c r="DL29" s="630">
        <v>471617</v>
      </c>
      <c r="DM29" s="657"/>
      <c r="DN29" s="657"/>
      <c r="DO29" s="657"/>
      <c r="DP29" s="657"/>
      <c r="DQ29" s="657"/>
      <c r="DR29" s="657"/>
      <c r="DS29" s="657"/>
      <c r="DT29" s="657"/>
      <c r="DU29" s="657"/>
      <c r="DV29" s="658"/>
      <c r="DW29" s="626">
        <v>16.5</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70210</v>
      </c>
      <c r="S30" s="622"/>
      <c r="T30" s="622"/>
      <c r="U30" s="622"/>
      <c r="V30" s="622"/>
      <c r="W30" s="622"/>
      <c r="X30" s="622"/>
      <c r="Y30" s="623"/>
      <c r="Z30" s="624">
        <v>1.6</v>
      </c>
      <c r="AA30" s="624"/>
      <c r="AB30" s="624"/>
      <c r="AC30" s="624"/>
      <c r="AD30" s="625">
        <v>25512</v>
      </c>
      <c r="AE30" s="625"/>
      <c r="AF30" s="625"/>
      <c r="AG30" s="625"/>
      <c r="AH30" s="625"/>
      <c r="AI30" s="625"/>
      <c r="AJ30" s="625"/>
      <c r="AK30" s="625"/>
      <c r="AL30" s="626">
        <v>0.9</v>
      </c>
      <c r="AM30" s="627"/>
      <c r="AN30" s="627"/>
      <c r="AO30" s="628"/>
      <c r="AP30" s="669" t="s">
        <v>302</v>
      </c>
      <c r="AQ30" s="670"/>
      <c r="AR30" s="670"/>
      <c r="AS30" s="670"/>
      <c r="AT30" s="675" t="s">
        <v>303</v>
      </c>
      <c r="AU30" s="210"/>
      <c r="AV30" s="210"/>
      <c r="AW30" s="210"/>
      <c r="AX30" s="607" t="s">
        <v>178</v>
      </c>
      <c r="AY30" s="608"/>
      <c r="AZ30" s="608"/>
      <c r="BA30" s="608"/>
      <c r="BB30" s="608"/>
      <c r="BC30" s="608"/>
      <c r="BD30" s="608"/>
      <c r="BE30" s="608"/>
      <c r="BF30" s="609"/>
      <c r="BG30" s="681">
        <v>99.4</v>
      </c>
      <c r="BH30" s="682"/>
      <c r="BI30" s="682"/>
      <c r="BJ30" s="682"/>
      <c r="BK30" s="682"/>
      <c r="BL30" s="682"/>
      <c r="BM30" s="616">
        <v>98</v>
      </c>
      <c r="BN30" s="682"/>
      <c r="BO30" s="682"/>
      <c r="BP30" s="682"/>
      <c r="BQ30" s="683"/>
      <c r="BR30" s="681">
        <v>99.5</v>
      </c>
      <c r="BS30" s="682"/>
      <c r="BT30" s="682"/>
      <c r="BU30" s="682"/>
      <c r="BV30" s="682"/>
      <c r="BW30" s="682"/>
      <c r="BX30" s="616">
        <v>98</v>
      </c>
      <c r="BY30" s="682"/>
      <c r="BZ30" s="682"/>
      <c r="CA30" s="682"/>
      <c r="CB30" s="683"/>
      <c r="CD30" s="686"/>
      <c r="CE30" s="687"/>
      <c r="CF30" s="636" t="s">
        <v>304</v>
      </c>
      <c r="CG30" s="637"/>
      <c r="CH30" s="637"/>
      <c r="CI30" s="637"/>
      <c r="CJ30" s="637"/>
      <c r="CK30" s="637"/>
      <c r="CL30" s="637"/>
      <c r="CM30" s="637"/>
      <c r="CN30" s="637"/>
      <c r="CO30" s="637"/>
      <c r="CP30" s="637"/>
      <c r="CQ30" s="638"/>
      <c r="CR30" s="621">
        <v>471356</v>
      </c>
      <c r="CS30" s="622"/>
      <c r="CT30" s="622"/>
      <c r="CU30" s="622"/>
      <c r="CV30" s="622"/>
      <c r="CW30" s="622"/>
      <c r="CX30" s="622"/>
      <c r="CY30" s="623"/>
      <c r="CZ30" s="626">
        <v>11.1</v>
      </c>
      <c r="DA30" s="655"/>
      <c r="DB30" s="655"/>
      <c r="DC30" s="659"/>
      <c r="DD30" s="630">
        <v>449404</v>
      </c>
      <c r="DE30" s="622"/>
      <c r="DF30" s="622"/>
      <c r="DG30" s="622"/>
      <c r="DH30" s="622"/>
      <c r="DI30" s="622"/>
      <c r="DJ30" s="622"/>
      <c r="DK30" s="623"/>
      <c r="DL30" s="630">
        <v>449404</v>
      </c>
      <c r="DM30" s="622"/>
      <c r="DN30" s="622"/>
      <c r="DO30" s="622"/>
      <c r="DP30" s="622"/>
      <c r="DQ30" s="622"/>
      <c r="DR30" s="622"/>
      <c r="DS30" s="622"/>
      <c r="DT30" s="622"/>
      <c r="DU30" s="622"/>
      <c r="DV30" s="623"/>
      <c r="DW30" s="626">
        <v>15.7</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4605</v>
      </c>
      <c r="S31" s="622"/>
      <c r="T31" s="622"/>
      <c r="U31" s="622"/>
      <c r="V31" s="622"/>
      <c r="W31" s="622"/>
      <c r="X31" s="622"/>
      <c r="Y31" s="623"/>
      <c r="Z31" s="624">
        <v>0.1</v>
      </c>
      <c r="AA31" s="624"/>
      <c r="AB31" s="624"/>
      <c r="AC31" s="624"/>
      <c r="AD31" s="625" t="s">
        <v>246</v>
      </c>
      <c r="AE31" s="625"/>
      <c r="AF31" s="625"/>
      <c r="AG31" s="625"/>
      <c r="AH31" s="625"/>
      <c r="AI31" s="625"/>
      <c r="AJ31" s="625"/>
      <c r="AK31" s="625"/>
      <c r="AL31" s="626" t="s">
        <v>120</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99.2</v>
      </c>
      <c r="BH31" s="657"/>
      <c r="BI31" s="657"/>
      <c r="BJ31" s="657"/>
      <c r="BK31" s="657"/>
      <c r="BL31" s="657"/>
      <c r="BM31" s="627">
        <v>97.8</v>
      </c>
      <c r="BN31" s="679"/>
      <c r="BO31" s="679"/>
      <c r="BP31" s="679"/>
      <c r="BQ31" s="680"/>
      <c r="BR31" s="678">
        <v>99.5</v>
      </c>
      <c r="BS31" s="657"/>
      <c r="BT31" s="657"/>
      <c r="BU31" s="657"/>
      <c r="BV31" s="657"/>
      <c r="BW31" s="657"/>
      <c r="BX31" s="627">
        <v>97.8</v>
      </c>
      <c r="BY31" s="679"/>
      <c r="BZ31" s="679"/>
      <c r="CA31" s="679"/>
      <c r="CB31" s="680"/>
      <c r="CD31" s="686"/>
      <c r="CE31" s="687"/>
      <c r="CF31" s="636" t="s">
        <v>308</v>
      </c>
      <c r="CG31" s="637"/>
      <c r="CH31" s="637"/>
      <c r="CI31" s="637"/>
      <c r="CJ31" s="637"/>
      <c r="CK31" s="637"/>
      <c r="CL31" s="637"/>
      <c r="CM31" s="637"/>
      <c r="CN31" s="637"/>
      <c r="CO31" s="637"/>
      <c r="CP31" s="637"/>
      <c r="CQ31" s="638"/>
      <c r="CR31" s="621">
        <v>22213</v>
      </c>
      <c r="CS31" s="657"/>
      <c r="CT31" s="657"/>
      <c r="CU31" s="657"/>
      <c r="CV31" s="657"/>
      <c r="CW31" s="657"/>
      <c r="CX31" s="657"/>
      <c r="CY31" s="658"/>
      <c r="CZ31" s="626">
        <v>0.5</v>
      </c>
      <c r="DA31" s="655"/>
      <c r="DB31" s="655"/>
      <c r="DC31" s="659"/>
      <c r="DD31" s="630">
        <v>22213</v>
      </c>
      <c r="DE31" s="657"/>
      <c r="DF31" s="657"/>
      <c r="DG31" s="657"/>
      <c r="DH31" s="657"/>
      <c r="DI31" s="657"/>
      <c r="DJ31" s="657"/>
      <c r="DK31" s="658"/>
      <c r="DL31" s="630">
        <v>22213</v>
      </c>
      <c r="DM31" s="657"/>
      <c r="DN31" s="657"/>
      <c r="DO31" s="657"/>
      <c r="DP31" s="657"/>
      <c r="DQ31" s="657"/>
      <c r="DR31" s="657"/>
      <c r="DS31" s="657"/>
      <c r="DT31" s="657"/>
      <c r="DU31" s="657"/>
      <c r="DV31" s="658"/>
      <c r="DW31" s="626">
        <v>0.8</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171920</v>
      </c>
      <c r="S32" s="622"/>
      <c r="T32" s="622"/>
      <c r="U32" s="622"/>
      <c r="V32" s="622"/>
      <c r="W32" s="622"/>
      <c r="X32" s="622"/>
      <c r="Y32" s="623"/>
      <c r="Z32" s="624">
        <v>3.9</v>
      </c>
      <c r="AA32" s="624"/>
      <c r="AB32" s="624"/>
      <c r="AC32" s="624"/>
      <c r="AD32" s="625" t="s">
        <v>120</v>
      </c>
      <c r="AE32" s="625"/>
      <c r="AF32" s="625"/>
      <c r="AG32" s="625"/>
      <c r="AH32" s="625"/>
      <c r="AI32" s="625"/>
      <c r="AJ32" s="625"/>
      <c r="AK32" s="625"/>
      <c r="AL32" s="626" t="s">
        <v>120</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99.5</v>
      </c>
      <c r="BH32" s="691"/>
      <c r="BI32" s="691"/>
      <c r="BJ32" s="691"/>
      <c r="BK32" s="691"/>
      <c r="BL32" s="691"/>
      <c r="BM32" s="692">
        <v>97.5</v>
      </c>
      <c r="BN32" s="691"/>
      <c r="BO32" s="691"/>
      <c r="BP32" s="691"/>
      <c r="BQ32" s="693"/>
      <c r="BR32" s="690">
        <v>99.5</v>
      </c>
      <c r="BS32" s="691"/>
      <c r="BT32" s="691"/>
      <c r="BU32" s="691"/>
      <c r="BV32" s="691"/>
      <c r="BW32" s="691"/>
      <c r="BX32" s="692">
        <v>97.5</v>
      </c>
      <c r="BY32" s="691"/>
      <c r="BZ32" s="691"/>
      <c r="CA32" s="691"/>
      <c r="CB32" s="693"/>
      <c r="CD32" s="688"/>
      <c r="CE32" s="689"/>
      <c r="CF32" s="636" t="s">
        <v>311</v>
      </c>
      <c r="CG32" s="637"/>
      <c r="CH32" s="637"/>
      <c r="CI32" s="637"/>
      <c r="CJ32" s="637"/>
      <c r="CK32" s="637"/>
      <c r="CL32" s="637"/>
      <c r="CM32" s="637"/>
      <c r="CN32" s="637"/>
      <c r="CO32" s="637"/>
      <c r="CP32" s="637"/>
      <c r="CQ32" s="638"/>
      <c r="CR32" s="621">
        <v>304</v>
      </c>
      <c r="CS32" s="622"/>
      <c r="CT32" s="622"/>
      <c r="CU32" s="622"/>
      <c r="CV32" s="622"/>
      <c r="CW32" s="622"/>
      <c r="CX32" s="622"/>
      <c r="CY32" s="623"/>
      <c r="CZ32" s="626">
        <v>0</v>
      </c>
      <c r="DA32" s="655"/>
      <c r="DB32" s="655"/>
      <c r="DC32" s="659"/>
      <c r="DD32" s="630">
        <v>304</v>
      </c>
      <c r="DE32" s="622"/>
      <c r="DF32" s="622"/>
      <c r="DG32" s="622"/>
      <c r="DH32" s="622"/>
      <c r="DI32" s="622"/>
      <c r="DJ32" s="622"/>
      <c r="DK32" s="623"/>
      <c r="DL32" s="630">
        <v>304</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37081</v>
      </c>
      <c r="S33" s="622"/>
      <c r="T33" s="622"/>
      <c r="U33" s="622"/>
      <c r="V33" s="622"/>
      <c r="W33" s="622"/>
      <c r="X33" s="622"/>
      <c r="Y33" s="623"/>
      <c r="Z33" s="624">
        <v>0.8</v>
      </c>
      <c r="AA33" s="624"/>
      <c r="AB33" s="624"/>
      <c r="AC33" s="624"/>
      <c r="AD33" s="625" t="s">
        <v>246</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1861436</v>
      </c>
      <c r="CS33" s="657"/>
      <c r="CT33" s="657"/>
      <c r="CU33" s="657"/>
      <c r="CV33" s="657"/>
      <c r="CW33" s="657"/>
      <c r="CX33" s="657"/>
      <c r="CY33" s="658"/>
      <c r="CZ33" s="626">
        <v>43.9</v>
      </c>
      <c r="DA33" s="655"/>
      <c r="DB33" s="655"/>
      <c r="DC33" s="659"/>
      <c r="DD33" s="630">
        <v>1531801</v>
      </c>
      <c r="DE33" s="657"/>
      <c r="DF33" s="657"/>
      <c r="DG33" s="657"/>
      <c r="DH33" s="657"/>
      <c r="DI33" s="657"/>
      <c r="DJ33" s="657"/>
      <c r="DK33" s="658"/>
      <c r="DL33" s="630">
        <v>1022461</v>
      </c>
      <c r="DM33" s="657"/>
      <c r="DN33" s="657"/>
      <c r="DO33" s="657"/>
      <c r="DP33" s="657"/>
      <c r="DQ33" s="657"/>
      <c r="DR33" s="657"/>
      <c r="DS33" s="657"/>
      <c r="DT33" s="657"/>
      <c r="DU33" s="657"/>
      <c r="DV33" s="658"/>
      <c r="DW33" s="626">
        <v>35.799999999999997</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127359</v>
      </c>
      <c r="S34" s="622"/>
      <c r="T34" s="622"/>
      <c r="U34" s="622"/>
      <c r="V34" s="622"/>
      <c r="W34" s="622"/>
      <c r="X34" s="622"/>
      <c r="Y34" s="623"/>
      <c r="Z34" s="624">
        <v>2.9</v>
      </c>
      <c r="AA34" s="624"/>
      <c r="AB34" s="624"/>
      <c r="AC34" s="624"/>
      <c r="AD34" s="625" t="s">
        <v>120</v>
      </c>
      <c r="AE34" s="625"/>
      <c r="AF34" s="625"/>
      <c r="AG34" s="625"/>
      <c r="AH34" s="625"/>
      <c r="AI34" s="625"/>
      <c r="AJ34" s="625"/>
      <c r="AK34" s="625"/>
      <c r="AL34" s="626" t="s">
        <v>135</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723128</v>
      </c>
      <c r="CS34" s="622"/>
      <c r="CT34" s="622"/>
      <c r="CU34" s="622"/>
      <c r="CV34" s="622"/>
      <c r="CW34" s="622"/>
      <c r="CX34" s="622"/>
      <c r="CY34" s="623"/>
      <c r="CZ34" s="626">
        <v>17.100000000000001</v>
      </c>
      <c r="DA34" s="655"/>
      <c r="DB34" s="655"/>
      <c r="DC34" s="659"/>
      <c r="DD34" s="630">
        <v>611713</v>
      </c>
      <c r="DE34" s="622"/>
      <c r="DF34" s="622"/>
      <c r="DG34" s="622"/>
      <c r="DH34" s="622"/>
      <c r="DI34" s="622"/>
      <c r="DJ34" s="622"/>
      <c r="DK34" s="623"/>
      <c r="DL34" s="630">
        <v>398489</v>
      </c>
      <c r="DM34" s="622"/>
      <c r="DN34" s="622"/>
      <c r="DO34" s="622"/>
      <c r="DP34" s="622"/>
      <c r="DQ34" s="622"/>
      <c r="DR34" s="622"/>
      <c r="DS34" s="622"/>
      <c r="DT34" s="622"/>
      <c r="DU34" s="622"/>
      <c r="DV34" s="623"/>
      <c r="DW34" s="626">
        <v>13.9</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483785</v>
      </c>
      <c r="S35" s="622"/>
      <c r="T35" s="622"/>
      <c r="U35" s="622"/>
      <c r="V35" s="622"/>
      <c r="W35" s="622"/>
      <c r="X35" s="622"/>
      <c r="Y35" s="623"/>
      <c r="Z35" s="624">
        <v>11</v>
      </c>
      <c r="AA35" s="624"/>
      <c r="AB35" s="624"/>
      <c r="AC35" s="624"/>
      <c r="AD35" s="625" t="s">
        <v>120</v>
      </c>
      <c r="AE35" s="625"/>
      <c r="AF35" s="625"/>
      <c r="AG35" s="625"/>
      <c r="AH35" s="625"/>
      <c r="AI35" s="625"/>
      <c r="AJ35" s="625"/>
      <c r="AK35" s="625"/>
      <c r="AL35" s="626" t="s">
        <v>120</v>
      </c>
      <c r="AM35" s="627"/>
      <c r="AN35" s="627"/>
      <c r="AO35" s="628"/>
      <c r="AP35" s="214"/>
      <c r="AQ35" s="694" t="s">
        <v>319</v>
      </c>
      <c r="AR35" s="695"/>
      <c r="AS35" s="695"/>
      <c r="AT35" s="695"/>
      <c r="AU35" s="695"/>
      <c r="AV35" s="695"/>
      <c r="AW35" s="695"/>
      <c r="AX35" s="695"/>
      <c r="AY35" s="696"/>
      <c r="AZ35" s="610">
        <v>415254</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8407</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111809</v>
      </c>
      <c r="CS35" s="657"/>
      <c r="CT35" s="657"/>
      <c r="CU35" s="657"/>
      <c r="CV35" s="657"/>
      <c r="CW35" s="657"/>
      <c r="CX35" s="657"/>
      <c r="CY35" s="658"/>
      <c r="CZ35" s="626">
        <v>2.6</v>
      </c>
      <c r="DA35" s="655"/>
      <c r="DB35" s="655"/>
      <c r="DC35" s="659"/>
      <c r="DD35" s="630">
        <v>108338</v>
      </c>
      <c r="DE35" s="657"/>
      <c r="DF35" s="657"/>
      <c r="DG35" s="657"/>
      <c r="DH35" s="657"/>
      <c r="DI35" s="657"/>
      <c r="DJ35" s="657"/>
      <c r="DK35" s="658"/>
      <c r="DL35" s="630">
        <v>64083</v>
      </c>
      <c r="DM35" s="657"/>
      <c r="DN35" s="657"/>
      <c r="DO35" s="657"/>
      <c r="DP35" s="657"/>
      <c r="DQ35" s="657"/>
      <c r="DR35" s="657"/>
      <c r="DS35" s="657"/>
      <c r="DT35" s="657"/>
      <c r="DU35" s="657"/>
      <c r="DV35" s="658"/>
      <c r="DW35" s="626">
        <v>2.2000000000000002</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135</v>
      </c>
      <c r="S36" s="622"/>
      <c r="T36" s="622"/>
      <c r="U36" s="622"/>
      <c r="V36" s="622"/>
      <c r="W36" s="622"/>
      <c r="X36" s="622"/>
      <c r="Y36" s="623"/>
      <c r="Z36" s="624" t="s">
        <v>135</v>
      </c>
      <c r="AA36" s="624"/>
      <c r="AB36" s="624"/>
      <c r="AC36" s="624"/>
      <c r="AD36" s="625" t="s">
        <v>246</v>
      </c>
      <c r="AE36" s="625"/>
      <c r="AF36" s="625"/>
      <c r="AG36" s="625"/>
      <c r="AH36" s="625"/>
      <c r="AI36" s="625"/>
      <c r="AJ36" s="625"/>
      <c r="AK36" s="625"/>
      <c r="AL36" s="626" t="s">
        <v>120</v>
      </c>
      <c r="AM36" s="627"/>
      <c r="AN36" s="627"/>
      <c r="AO36" s="628"/>
      <c r="AQ36" s="698" t="s">
        <v>323</v>
      </c>
      <c r="AR36" s="699"/>
      <c r="AS36" s="699"/>
      <c r="AT36" s="699"/>
      <c r="AU36" s="699"/>
      <c r="AV36" s="699"/>
      <c r="AW36" s="699"/>
      <c r="AX36" s="699"/>
      <c r="AY36" s="700"/>
      <c r="AZ36" s="621">
        <v>152739</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3373</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504537</v>
      </c>
      <c r="CS36" s="622"/>
      <c r="CT36" s="622"/>
      <c r="CU36" s="622"/>
      <c r="CV36" s="622"/>
      <c r="CW36" s="622"/>
      <c r="CX36" s="622"/>
      <c r="CY36" s="623"/>
      <c r="CZ36" s="626">
        <v>11.9</v>
      </c>
      <c r="DA36" s="655"/>
      <c r="DB36" s="655"/>
      <c r="DC36" s="659"/>
      <c r="DD36" s="630">
        <v>413039</v>
      </c>
      <c r="DE36" s="622"/>
      <c r="DF36" s="622"/>
      <c r="DG36" s="622"/>
      <c r="DH36" s="622"/>
      <c r="DI36" s="622"/>
      <c r="DJ36" s="622"/>
      <c r="DK36" s="623"/>
      <c r="DL36" s="630">
        <v>318144</v>
      </c>
      <c r="DM36" s="622"/>
      <c r="DN36" s="622"/>
      <c r="DO36" s="622"/>
      <c r="DP36" s="622"/>
      <c r="DQ36" s="622"/>
      <c r="DR36" s="622"/>
      <c r="DS36" s="622"/>
      <c r="DT36" s="622"/>
      <c r="DU36" s="622"/>
      <c r="DV36" s="623"/>
      <c r="DW36" s="626">
        <v>11.1</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104385</v>
      </c>
      <c r="S37" s="622"/>
      <c r="T37" s="622"/>
      <c r="U37" s="622"/>
      <c r="V37" s="622"/>
      <c r="W37" s="622"/>
      <c r="X37" s="622"/>
      <c r="Y37" s="623"/>
      <c r="Z37" s="624">
        <v>2.4</v>
      </c>
      <c r="AA37" s="624"/>
      <c r="AB37" s="624"/>
      <c r="AC37" s="624"/>
      <c r="AD37" s="625" t="s">
        <v>120</v>
      </c>
      <c r="AE37" s="625"/>
      <c r="AF37" s="625"/>
      <c r="AG37" s="625"/>
      <c r="AH37" s="625"/>
      <c r="AI37" s="625"/>
      <c r="AJ37" s="625"/>
      <c r="AK37" s="625"/>
      <c r="AL37" s="626" t="s">
        <v>120</v>
      </c>
      <c r="AM37" s="627"/>
      <c r="AN37" s="627"/>
      <c r="AO37" s="628"/>
      <c r="AQ37" s="698" t="s">
        <v>327</v>
      </c>
      <c r="AR37" s="699"/>
      <c r="AS37" s="699"/>
      <c r="AT37" s="699"/>
      <c r="AU37" s="699"/>
      <c r="AV37" s="699"/>
      <c r="AW37" s="699"/>
      <c r="AX37" s="699"/>
      <c r="AY37" s="700"/>
      <c r="AZ37" s="621">
        <v>39465</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491</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169775</v>
      </c>
      <c r="CS37" s="657"/>
      <c r="CT37" s="657"/>
      <c r="CU37" s="657"/>
      <c r="CV37" s="657"/>
      <c r="CW37" s="657"/>
      <c r="CX37" s="657"/>
      <c r="CY37" s="658"/>
      <c r="CZ37" s="626">
        <v>4</v>
      </c>
      <c r="DA37" s="655"/>
      <c r="DB37" s="655"/>
      <c r="DC37" s="659"/>
      <c r="DD37" s="630">
        <v>169775</v>
      </c>
      <c r="DE37" s="657"/>
      <c r="DF37" s="657"/>
      <c r="DG37" s="657"/>
      <c r="DH37" s="657"/>
      <c r="DI37" s="657"/>
      <c r="DJ37" s="657"/>
      <c r="DK37" s="658"/>
      <c r="DL37" s="630">
        <v>168128</v>
      </c>
      <c r="DM37" s="657"/>
      <c r="DN37" s="657"/>
      <c r="DO37" s="657"/>
      <c r="DP37" s="657"/>
      <c r="DQ37" s="657"/>
      <c r="DR37" s="657"/>
      <c r="DS37" s="657"/>
      <c r="DT37" s="657"/>
      <c r="DU37" s="657"/>
      <c r="DV37" s="658"/>
      <c r="DW37" s="626">
        <v>5.9</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4398710</v>
      </c>
      <c r="S38" s="702"/>
      <c r="T38" s="702"/>
      <c r="U38" s="702"/>
      <c r="V38" s="702"/>
      <c r="W38" s="702"/>
      <c r="X38" s="702"/>
      <c r="Y38" s="703"/>
      <c r="Z38" s="704">
        <v>100</v>
      </c>
      <c r="AA38" s="704"/>
      <c r="AB38" s="704"/>
      <c r="AC38" s="704"/>
      <c r="AD38" s="705">
        <v>2753379</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8165</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979</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415254</v>
      </c>
      <c r="CS38" s="622"/>
      <c r="CT38" s="622"/>
      <c r="CU38" s="622"/>
      <c r="CV38" s="622"/>
      <c r="CW38" s="622"/>
      <c r="CX38" s="622"/>
      <c r="CY38" s="623"/>
      <c r="CZ38" s="626">
        <v>9.8000000000000007</v>
      </c>
      <c r="DA38" s="655"/>
      <c r="DB38" s="655"/>
      <c r="DC38" s="659"/>
      <c r="DD38" s="630">
        <v>377510</v>
      </c>
      <c r="DE38" s="622"/>
      <c r="DF38" s="622"/>
      <c r="DG38" s="622"/>
      <c r="DH38" s="622"/>
      <c r="DI38" s="622"/>
      <c r="DJ38" s="622"/>
      <c r="DK38" s="623"/>
      <c r="DL38" s="630">
        <v>241745</v>
      </c>
      <c r="DM38" s="622"/>
      <c r="DN38" s="622"/>
      <c r="DO38" s="622"/>
      <c r="DP38" s="622"/>
      <c r="DQ38" s="622"/>
      <c r="DR38" s="622"/>
      <c r="DS38" s="622"/>
      <c r="DT38" s="622"/>
      <c r="DU38" s="622"/>
      <c r="DV38" s="623"/>
      <c r="DW38" s="626">
        <v>8.5</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t="s">
        <v>135</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117</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20827</v>
      </c>
      <c r="CS39" s="657"/>
      <c r="CT39" s="657"/>
      <c r="CU39" s="657"/>
      <c r="CV39" s="657"/>
      <c r="CW39" s="657"/>
      <c r="CX39" s="657"/>
      <c r="CY39" s="658"/>
      <c r="CZ39" s="626">
        <v>0.5</v>
      </c>
      <c r="DA39" s="655"/>
      <c r="DB39" s="655"/>
      <c r="DC39" s="659"/>
      <c r="DD39" s="630">
        <v>20001</v>
      </c>
      <c r="DE39" s="657"/>
      <c r="DF39" s="657"/>
      <c r="DG39" s="657"/>
      <c r="DH39" s="657"/>
      <c r="DI39" s="657"/>
      <c r="DJ39" s="657"/>
      <c r="DK39" s="658"/>
      <c r="DL39" s="630" t="s">
        <v>135</v>
      </c>
      <c r="DM39" s="657"/>
      <c r="DN39" s="657"/>
      <c r="DO39" s="657"/>
      <c r="DP39" s="657"/>
      <c r="DQ39" s="657"/>
      <c r="DR39" s="657"/>
      <c r="DS39" s="657"/>
      <c r="DT39" s="657"/>
      <c r="DU39" s="657"/>
      <c r="DV39" s="658"/>
      <c r="DW39" s="626" t="s">
        <v>135</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44451</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128</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85881</v>
      </c>
      <c r="CS40" s="622"/>
      <c r="CT40" s="622"/>
      <c r="CU40" s="622"/>
      <c r="CV40" s="622"/>
      <c r="CW40" s="622"/>
      <c r="CX40" s="622"/>
      <c r="CY40" s="623"/>
      <c r="CZ40" s="626">
        <v>2</v>
      </c>
      <c r="DA40" s="655"/>
      <c r="DB40" s="655"/>
      <c r="DC40" s="659"/>
      <c r="DD40" s="630">
        <v>1200</v>
      </c>
      <c r="DE40" s="622"/>
      <c r="DF40" s="622"/>
      <c r="DG40" s="622"/>
      <c r="DH40" s="622"/>
      <c r="DI40" s="622"/>
      <c r="DJ40" s="622"/>
      <c r="DK40" s="623"/>
      <c r="DL40" s="630" t="s">
        <v>135</v>
      </c>
      <c r="DM40" s="622"/>
      <c r="DN40" s="622"/>
      <c r="DO40" s="622"/>
      <c r="DP40" s="622"/>
      <c r="DQ40" s="622"/>
      <c r="DR40" s="622"/>
      <c r="DS40" s="622"/>
      <c r="DT40" s="622"/>
      <c r="DU40" s="622"/>
      <c r="DV40" s="623"/>
      <c r="DW40" s="626" t="s">
        <v>120</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170434</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310</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120</v>
      </c>
      <c r="CS41" s="657"/>
      <c r="CT41" s="657"/>
      <c r="CU41" s="657"/>
      <c r="CV41" s="657"/>
      <c r="CW41" s="657"/>
      <c r="CX41" s="657"/>
      <c r="CY41" s="658"/>
      <c r="CZ41" s="626" t="s">
        <v>120</v>
      </c>
      <c r="DA41" s="655"/>
      <c r="DB41" s="655"/>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868859</v>
      </c>
      <c r="CS42" s="622"/>
      <c r="CT42" s="622"/>
      <c r="CU42" s="622"/>
      <c r="CV42" s="622"/>
      <c r="CW42" s="622"/>
      <c r="CX42" s="622"/>
      <c r="CY42" s="623"/>
      <c r="CZ42" s="626">
        <v>20.5</v>
      </c>
      <c r="DA42" s="627"/>
      <c r="DB42" s="627"/>
      <c r="DC42" s="722"/>
      <c r="DD42" s="630">
        <v>327704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24286</v>
      </c>
      <c r="CS43" s="657"/>
      <c r="CT43" s="657"/>
      <c r="CU43" s="657"/>
      <c r="CV43" s="657"/>
      <c r="CW43" s="657"/>
      <c r="CX43" s="657"/>
      <c r="CY43" s="658"/>
      <c r="CZ43" s="626">
        <v>0.6</v>
      </c>
      <c r="DA43" s="655"/>
      <c r="DB43" s="655"/>
      <c r="DC43" s="659"/>
      <c r="DD43" s="630">
        <v>24286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852853</v>
      </c>
      <c r="CS44" s="622"/>
      <c r="CT44" s="622"/>
      <c r="CU44" s="622"/>
      <c r="CV44" s="622"/>
      <c r="CW44" s="622"/>
      <c r="CX44" s="622"/>
      <c r="CY44" s="623"/>
      <c r="CZ44" s="626">
        <v>20.100000000000001</v>
      </c>
      <c r="DA44" s="627"/>
      <c r="DB44" s="627"/>
      <c r="DC44" s="722"/>
      <c r="DD44" s="630">
        <v>327704</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209379</v>
      </c>
      <c r="CS45" s="657"/>
      <c r="CT45" s="657"/>
      <c r="CU45" s="657"/>
      <c r="CV45" s="657"/>
      <c r="CW45" s="657"/>
      <c r="CX45" s="657"/>
      <c r="CY45" s="658"/>
      <c r="CZ45" s="626">
        <v>4.9000000000000004</v>
      </c>
      <c r="DA45" s="655"/>
      <c r="DB45" s="655"/>
      <c r="DC45" s="659"/>
      <c r="DD45" s="630">
        <v>41635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578987</v>
      </c>
      <c r="CS46" s="622"/>
      <c r="CT46" s="622"/>
      <c r="CU46" s="622"/>
      <c r="CV46" s="622"/>
      <c r="CW46" s="622"/>
      <c r="CX46" s="622"/>
      <c r="CY46" s="623"/>
      <c r="CZ46" s="626">
        <v>13.7</v>
      </c>
      <c r="DA46" s="627"/>
      <c r="DB46" s="627"/>
      <c r="DC46" s="722"/>
      <c r="DD46" s="630">
        <v>275546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16006</v>
      </c>
      <c r="CS47" s="657"/>
      <c r="CT47" s="657"/>
      <c r="CU47" s="657"/>
      <c r="CV47" s="657"/>
      <c r="CW47" s="657"/>
      <c r="CX47" s="657"/>
      <c r="CY47" s="658"/>
      <c r="CZ47" s="626">
        <v>0.4</v>
      </c>
      <c r="DA47" s="655"/>
      <c r="DB47" s="655"/>
      <c r="DC47" s="659"/>
      <c r="DD47" s="630" t="s">
        <v>120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120</v>
      </c>
      <c r="CS48" s="622"/>
      <c r="CT48" s="622"/>
      <c r="CU48" s="622"/>
      <c r="CV48" s="622"/>
      <c r="CW48" s="622"/>
      <c r="CX48" s="622"/>
      <c r="CY48" s="623"/>
      <c r="CZ48" s="626" t="s">
        <v>120</v>
      </c>
      <c r="DA48" s="627"/>
      <c r="DB48" s="627"/>
      <c r="DC48" s="722"/>
      <c r="DD48" s="630" t="s">
        <v>120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4235511</v>
      </c>
      <c r="CS49" s="691"/>
      <c r="CT49" s="691"/>
      <c r="CU49" s="691"/>
      <c r="CV49" s="691"/>
      <c r="CW49" s="691"/>
      <c r="CX49" s="691"/>
      <c r="CY49" s="723"/>
      <c r="CZ49" s="706">
        <v>100</v>
      </c>
      <c r="DA49" s="724"/>
      <c r="DB49" s="724"/>
      <c r="DC49" s="725"/>
      <c r="DD49" s="726">
        <v>3106196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S8072Vjign5l798grvhu+Cs45BRjvJsckG5X0m1Vx9RpdmiWvgE5IKOIORDBPmNKDXll8f8lEYUi9Aqr/qZrgg==" saltValue="ORvPeG5yVuz5HCD6Xl1m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4399</v>
      </c>
      <c r="R7" s="757"/>
      <c r="S7" s="757"/>
      <c r="T7" s="757"/>
      <c r="U7" s="757"/>
      <c r="V7" s="757">
        <v>4236</v>
      </c>
      <c r="W7" s="757"/>
      <c r="X7" s="757"/>
      <c r="Y7" s="757"/>
      <c r="Z7" s="757"/>
      <c r="AA7" s="757">
        <v>163</v>
      </c>
      <c r="AB7" s="757"/>
      <c r="AC7" s="757"/>
      <c r="AD7" s="757"/>
      <c r="AE7" s="758"/>
      <c r="AF7" s="759">
        <v>128</v>
      </c>
      <c r="AG7" s="760"/>
      <c r="AH7" s="760"/>
      <c r="AI7" s="760"/>
      <c r="AJ7" s="761"/>
      <c r="AK7" s="796">
        <v>172</v>
      </c>
      <c r="AL7" s="797"/>
      <c r="AM7" s="797"/>
      <c r="AN7" s="797"/>
      <c r="AO7" s="797"/>
      <c r="AP7" s="797">
        <v>5342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571</v>
      </c>
      <c r="BT7" s="801"/>
      <c r="BU7" s="801"/>
      <c r="BV7" s="801"/>
      <c r="BW7" s="801"/>
      <c r="BX7" s="801"/>
      <c r="BY7" s="801"/>
      <c r="BZ7" s="801"/>
      <c r="CA7" s="801"/>
      <c r="CB7" s="801"/>
      <c r="CC7" s="801"/>
      <c r="CD7" s="801"/>
      <c r="CE7" s="801"/>
      <c r="CF7" s="801"/>
      <c r="CG7" s="802"/>
      <c r="CH7" s="793">
        <v>1</v>
      </c>
      <c r="CI7" s="794"/>
      <c r="CJ7" s="794"/>
      <c r="CK7" s="794"/>
      <c r="CL7" s="795"/>
      <c r="CM7" s="793">
        <v>28</v>
      </c>
      <c r="CN7" s="794"/>
      <c r="CO7" s="794"/>
      <c r="CP7" s="794"/>
      <c r="CQ7" s="795"/>
      <c r="CR7" s="793">
        <v>25</v>
      </c>
      <c r="CS7" s="794"/>
      <c r="CT7" s="794"/>
      <c r="CU7" s="794"/>
      <c r="CV7" s="795"/>
      <c r="CW7" s="793" t="s">
        <v>573</v>
      </c>
      <c r="CX7" s="794"/>
      <c r="CY7" s="794"/>
      <c r="CZ7" s="794"/>
      <c r="DA7" s="795"/>
      <c r="DB7" s="793" t="s">
        <v>574</v>
      </c>
      <c r="DC7" s="794"/>
      <c r="DD7" s="794"/>
      <c r="DE7" s="794"/>
      <c r="DF7" s="795"/>
      <c r="DG7" s="793" t="s">
        <v>574</v>
      </c>
      <c r="DH7" s="794"/>
      <c r="DI7" s="794"/>
      <c r="DJ7" s="794"/>
      <c r="DK7" s="795"/>
      <c r="DL7" s="793" t="s">
        <v>574</v>
      </c>
      <c r="DM7" s="794"/>
      <c r="DN7" s="794"/>
      <c r="DO7" s="794"/>
      <c r="DP7" s="795"/>
      <c r="DQ7" s="793" t="s">
        <v>575</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572</v>
      </c>
      <c r="BT8" s="791"/>
      <c r="BU8" s="791"/>
      <c r="BV8" s="791"/>
      <c r="BW8" s="791"/>
      <c r="BX8" s="791"/>
      <c r="BY8" s="791"/>
      <c r="BZ8" s="791"/>
      <c r="CA8" s="791"/>
      <c r="CB8" s="791"/>
      <c r="CC8" s="791"/>
      <c r="CD8" s="791"/>
      <c r="CE8" s="791"/>
      <c r="CF8" s="791"/>
      <c r="CG8" s="792"/>
      <c r="CH8" s="803">
        <v>-5</v>
      </c>
      <c r="CI8" s="804"/>
      <c r="CJ8" s="804"/>
      <c r="CK8" s="804"/>
      <c r="CL8" s="805"/>
      <c r="CM8" s="803">
        <v>43</v>
      </c>
      <c r="CN8" s="804"/>
      <c r="CO8" s="804"/>
      <c r="CP8" s="804"/>
      <c r="CQ8" s="805"/>
      <c r="CR8" s="803">
        <v>52</v>
      </c>
      <c r="CS8" s="804"/>
      <c r="CT8" s="804"/>
      <c r="CU8" s="804"/>
      <c r="CV8" s="805"/>
      <c r="CW8" s="803" t="s">
        <v>574</v>
      </c>
      <c r="CX8" s="804"/>
      <c r="CY8" s="804"/>
      <c r="CZ8" s="804"/>
      <c r="DA8" s="805"/>
      <c r="DB8" s="803" t="s">
        <v>574</v>
      </c>
      <c r="DC8" s="804"/>
      <c r="DD8" s="804"/>
      <c r="DE8" s="804"/>
      <c r="DF8" s="805"/>
      <c r="DG8" s="803" t="s">
        <v>574</v>
      </c>
      <c r="DH8" s="804"/>
      <c r="DI8" s="804"/>
      <c r="DJ8" s="804"/>
      <c r="DK8" s="805"/>
      <c r="DL8" s="803" t="s">
        <v>574</v>
      </c>
      <c r="DM8" s="804"/>
      <c r="DN8" s="804"/>
      <c r="DO8" s="804"/>
      <c r="DP8" s="805"/>
      <c r="DQ8" s="803" t="s">
        <v>576</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4399</v>
      </c>
      <c r="R23" s="816"/>
      <c r="S23" s="816"/>
      <c r="T23" s="816"/>
      <c r="U23" s="816"/>
      <c r="V23" s="816">
        <v>4236</v>
      </c>
      <c r="W23" s="816"/>
      <c r="X23" s="816"/>
      <c r="Y23" s="816"/>
      <c r="Z23" s="816"/>
      <c r="AA23" s="816">
        <v>163</v>
      </c>
      <c r="AB23" s="816"/>
      <c r="AC23" s="816"/>
      <c r="AD23" s="816"/>
      <c r="AE23" s="817"/>
      <c r="AF23" s="818">
        <v>128</v>
      </c>
      <c r="AG23" s="816"/>
      <c r="AH23" s="816"/>
      <c r="AI23" s="816"/>
      <c r="AJ23" s="819"/>
      <c r="AK23" s="820"/>
      <c r="AL23" s="821"/>
      <c r="AM23" s="821"/>
      <c r="AN23" s="821"/>
      <c r="AO23" s="821"/>
      <c r="AP23" s="816">
        <v>5342</v>
      </c>
      <c r="AQ23" s="816"/>
      <c r="AR23" s="816"/>
      <c r="AS23" s="816"/>
      <c r="AT23" s="816"/>
      <c r="AU23" s="822"/>
      <c r="AV23" s="822"/>
      <c r="AW23" s="822"/>
      <c r="AX23" s="822"/>
      <c r="AY23" s="823"/>
      <c r="AZ23" s="831" t="s">
        <v>381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4" t="s">
        <v>387</v>
      </c>
      <c r="AG26" s="835"/>
      <c r="AH26" s="835"/>
      <c r="AI26" s="835"/>
      <c r="AJ26" s="836"/>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392</v>
      </c>
      <c r="C28" s="754"/>
      <c r="D28" s="754"/>
      <c r="E28" s="754"/>
      <c r="F28" s="754"/>
      <c r="G28" s="754"/>
      <c r="H28" s="754"/>
      <c r="I28" s="754"/>
      <c r="J28" s="754"/>
      <c r="K28" s="754"/>
      <c r="L28" s="754"/>
      <c r="M28" s="754"/>
      <c r="N28" s="754"/>
      <c r="O28" s="754"/>
      <c r="P28" s="755"/>
      <c r="Q28" s="844">
        <v>549</v>
      </c>
      <c r="R28" s="845"/>
      <c r="S28" s="845"/>
      <c r="T28" s="845"/>
      <c r="U28" s="845"/>
      <c r="V28" s="845">
        <v>541</v>
      </c>
      <c r="W28" s="845"/>
      <c r="X28" s="845"/>
      <c r="Y28" s="845"/>
      <c r="Z28" s="845"/>
      <c r="AA28" s="845">
        <v>8</v>
      </c>
      <c r="AB28" s="845"/>
      <c r="AC28" s="845"/>
      <c r="AD28" s="845"/>
      <c r="AE28" s="846"/>
      <c r="AF28" s="847">
        <v>8</v>
      </c>
      <c r="AG28" s="845"/>
      <c r="AH28" s="845"/>
      <c r="AI28" s="845"/>
      <c r="AJ28" s="848"/>
      <c r="AK28" s="849">
        <v>46</v>
      </c>
      <c r="AL28" s="840"/>
      <c r="AM28" s="840"/>
      <c r="AN28" s="840"/>
      <c r="AO28" s="840"/>
      <c r="AP28" s="840" t="s">
        <v>567</v>
      </c>
      <c r="AQ28" s="840"/>
      <c r="AR28" s="840"/>
      <c r="AS28" s="840"/>
      <c r="AT28" s="840"/>
      <c r="AU28" s="840" t="s">
        <v>567</v>
      </c>
      <c r="AV28" s="840"/>
      <c r="AW28" s="840"/>
      <c r="AX28" s="840"/>
      <c r="AY28" s="840"/>
      <c r="AZ28" s="841" t="s">
        <v>567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393</v>
      </c>
      <c r="C29" s="778"/>
      <c r="D29" s="778"/>
      <c r="E29" s="778"/>
      <c r="F29" s="778"/>
      <c r="G29" s="778"/>
      <c r="H29" s="778"/>
      <c r="I29" s="778"/>
      <c r="J29" s="778"/>
      <c r="K29" s="778"/>
      <c r="L29" s="778"/>
      <c r="M29" s="778"/>
      <c r="N29" s="778"/>
      <c r="O29" s="778"/>
      <c r="P29" s="779"/>
      <c r="Q29" s="780">
        <v>335</v>
      </c>
      <c r="R29" s="781"/>
      <c r="S29" s="781"/>
      <c r="T29" s="781"/>
      <c r="U29" s="781"/>
      <c r="V29" s="781">
        <v>324</v>
      </c>
      <c r="W29" s="781"/>
      <c r="X29" s="781"/>
      <c r="Y29" s="781"/>
      <c r="Z29" s="781"/>
      <c r="AA29" s="781">
        <v>11</v>
      </c>
      <c r="AB29" s="781"/>
      <c r="AC29" s="781"/>
      <c r="AD29" s="781"/>
      <c r="AE29" s="782"/>
      <c r="AF29" s="783">
        <v>11</v>
      </c>
      <c r="AG29" s="784"/>
      <c r="AH29" s="784"/>
      <c r="AI29" s="784"/>
      <c r="AJ29" s="785"/>
      <c r="AK29" s="852">
        <v>55</v>
      </c>
      <c r="AL29" s="853"/>
      <c r="AM29" s="853"/>
      <c r="AN29" s="853"/>
      <c r="AO29" s="853"/>
      <c r="AP29" s="853" t="s">
        <v>567</v>
      </c>
      <c r="AQ29" s="853"/>
      <c r="AR29" s="853"/>
      <c r="AS29" s="853"/>
      <c r="AT29" s="853"/>
      <c r="AU29" s="853" t="s">
        <v>567</v>
      </c>
      <c r="AV29" s="853"/>
      <c r="AW29" s="853"/>
      <c r="AX29" s="853"/>
      <c r="AY29" s="853"/>
      <c r="AZ29" s="854" t="s">
        <v>567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394</v>
      </c>
      <c r="C30" s="778"/>
      <c r="D30" s="778"/>
      <c r="E30" s="778"/>
      <c r="F30" s="778"/>
      <c r="G30" s="778"/>
      <c r="H30" s="778"/>
      <c r="I30" s="778"/>
      <c r="J30" s="778"/>
      <c r="K30" s="778"/>
      <c r="L30" s="778"/>
      <c r="M30" s="778"/>
      <c r="N30" s="778"/>
      <c r="O30" s="778"/>
      <c r="P30" s="779"/>
      <c r="Q30" s="780">
        <v>51</v>
      </c>
      <c r="R30" s="781"/>
      <c r="S30" s="781"/>
      <c r="T30" s="781"/>
      <c r="U30" s="781"/>
      <c r="V30" s="781">
        <v>51</v>
      </c>
      <c r="W30" s="781"/>
      <c r="X30" s="781"/>
      <c r="Y30" s="781"/>
      <c r="Z30" s="781"/>
      <c r="AA30" s="781">
        <v>0</v>
      </c>
      <c r="AB30" s="781"/>
      <c r="AC30" s="781"/>
      <c r="AD30" s="781"/>
      <c r="AE30" s="782"/>
      <c r="AF30" s="783">
        <v>0</v>
      </c>
      <c r="AG30" s="784"/>
      <c r="AH30" s="784"/>
      <c r="AI30" s="784"/>
      <c r="AJ30" s="785"/>
      <c r="AK30" s="852">
        <v>21</v>
      </c>
      <c r="AL30" s="853"/>
      <c r="AM30" s="853"/>
      <c r="AN30" s="853"/>
      <c r="AO30" s="853"/>
      <c r="AP30" s="853" t="s">
        <v>567</v>
      </c>
      <c r="AQ30" s="853"/>
      <c r="AR30" s="853"/>
      <c r="AS30" s="853"/>
      <c r="AT30" s="853"/>
      <c r="AU30" s="853" t="s">
        <v>567</v>
      </c>
      <c r="AV30" s="853"/>
      <c r="AW30" s="853"/>
      <c r="AX30" s="853"/>
      <c r="AY30" s="853"/>
      <c r="AZ30" s="854" t="s">
        <v>567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395</v>
      </c>
      <c r="C31" s="778"/>
      <c r="D31" s="778"/>
      <c r="E31" s="778"/>
      <c r="F31" s="778"/>
      <c r="G31" s="778"/>
      <c r="H31" s="778"/>
      <c r="I31" s="778"/>
      <c r="J31" s="778"/>
      <c r="K31" s="778"/>
      <c r="L31" s="778"/>
      <c r="M31" s="778"/>
      <c r="N31" s="778"/>
      <c r="O31" s="778"/>
      <c r="P31" s="779"/>
      <c r="Q31" s="780">
        <v>18</v>
      </c>
      <c r="R31" s="781"/>
      <c r="S31" s="781"/>
      <c r="T31" s="781"/>
      <c r="U31" s="781"/>
      <c r="V31" s="781">
        <v>18</v>
      </c>
      <c r="W31" s="781"/>
      <c r="X31" s="781"/>
      <c r="Y31" s="781"/>
      <c r="Z31" s="781"/>
      <c r="AA31" s="781">
        <v>0</v>
      </c>
      <c r="AB31" s="781"/>
      <c r="AC31" s="781"/>
      <c r="AD31" s="781"/>
      <c r="AE31" s="782"/>
      <c r="AF31" s="783" t="s">
        <v>120</v>
      </c>
      <c r="AG31" s="784"/>
      <c r="AH31" s="784"/>
      <c r="AI31" s="784"/>
      <c r="AJ31" s="785"/>
      <c r="AK31" s="852">
        <v>9</v>
      </c>
      <c r="AL31" s="853"/>
      <c r="AM31" s="853"/>
      <c r="AN31" s="853"/>
      <c r="AO31" s="853"/>
      <c r="AP31" s="853" t="s">
        <v>567</v>
      </c>
      <c r="AQ31" s="853"/>
      <c r="AR31" s="853"/>
      <c r="AS31" s="853"/>
      <c r="AT31" s="853"/>
      <c r="AU31" s="853" t="s">
        <v>567</v>
      </c>
      <c r="AV31" s="853"/>
      <c r="AW31" s="853"/>
      <c r="AX31" s="853"/>
      <c r="AY31" s="853"/>
      <c r="AZ31" s="854" t="s">
        <v>567</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559</v>
      </c>
      <c r="R32" s="781"/>
      <c r="S32" s="781"/>
      <c r="T32" s="781"/>
      <c r="U32" s="781"/>
      <c r="V32" s="781">
        <v>559</v>
      </c>
      <c r="W32" s="781"/>
      <c r="X32" s="781"/>
      <c r="Y32" s="781"/>
      <c r="Z32" s="781"/>
      <c r="AA32" s="781">
        <v>0</v>
      </c>
      <c r="AB32" s="781"/>
      <c r="AC32" s="781"/>
      <c r="AD32" s="781"/>
      <c r="AE32" s="782"/>
      <c r="AF32" s="783">
        <v>0</v>
      </c>
      <c r="AG32" s="784"/>
      <c r="AH32" s="784"/>
      <c r="AI32" s="784"/>
      <c r="AJ32" s="785"/>
      <c r="AK32" s="852">
        <v>39</v>
      </c>
      <c r="AL32" s="853"/>
      <c r="AM32" s="853"/>
      <c r="AN32" s="853"/>
      <c r="AO32" s="853"/>
      <c r="AP32" s="853">
        <v>2246</v>
      </c>
      <c r="AQ32" s="853"/>
      <c r="AR32" s="853"/>
      <c r="AS32" s="853"/>
      <c r="AT32" s="853"/>
      <c r="AU32" s="853">
        <v>1120</v>
      </c>
      <c r="AV32" s="853"/>
      <c r="AW32" s="853"/>
      <c r="AX32" s="853"/>
      <c r="AY32" s="853"/>
      <c r="AZ32" s="854" t="s">
        <v>567</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398</v>
      </c>
      <c r="C33" s="778"/>
      <c r="D33" s="778"/>
      <c r="E33" s="778"/>
      <c r="F33" s="778"/>
      <c r="G33" s="778"/>
      <c r="H33" s="778"/>
      <c r="I33" s="778"/>
      <c r="J33" s="778"/>
      <c r="K33" s="778"/>
      <c r="L33" s="778"/>
      <c r="M33" s="778"/>
      <c r="N33" s="778"/>
      <c r="O33" s="778"/>
      <c r="P33" s="779"/>
      <c r="Q33" s="780">
        <v>201</v>
      </c>
      <c r="R33" s="781"/>
      <c r="S33" s="781"/>
      <c r="T33" s="781"/>
      <c r="U33" s="781"/>
      <c r="V33" s="781">
        <v>201</v>
      </c>
      <c r="W33" s="781"/>
      <c r="X33" s="781"/>
      <c r="Y33" s="781"/>
      <c r="Z33" s="781"/>
      <c r="AA33" s="781">
        <v>0</v>
      </c>
      <c r="AB33" s="781"/>
      <c r="AC33" s="781"/>
      <c r="AD33" s="781"/>
      <c r="AE33" s="782"/>
      <c r="AF33" s="783">
        <v>0</v>
      </c>
      <c r="AG33" s="784"/>
      <c r="AH33" s="784"/>
      <c r="AI33" s="784"/>
      <c r="AJ33" s="785"/>
      <c r="AK33" s="852">
        <v>153</v>
      </c>
      <c r="AL33" s="853"/>
      <c r="AM33" s="853"/>
      <c r="AN33" s="853"/>
      <c r="AO33" s="853"/>
      <c r="AP33" s="853">
        <v>878</v>
      </c>
      <c r="AQ33" s="853"/>
      <c r="AR33" s="853"/>
      <c r="AS33" s="853"/>
      <c r="AT33" s="853"/>
      <c r="AU33" s="853">
        <v>741</v>
      </c>
      <c r="AV33" s="853"/>
      <c r="AW33" s="853"/>
      <c r="AX33" s="853"/>
      <c r="AY33" s="853"/>
      <c r="AZ33" s="854" t="s">
        <v>567</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401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19</v>
      </c>
      <c r="AG63" s="864"/>
      <c r="AH63" s="864"/>
      <c r="AI63" s="864"/>
      <c r="AJ63" s="865"/>
      <c r="AK63" s="866"/>
      <c r="AL63" s="861"/>
      <c r="AM63" s="861"/>
      <c r="AN63" s="861"/>
      <c r="AO63" s="861"/>
      <c r="AP63" s="864">
        <v>3124</v>
      </c>
      <c r="AQ63" s="864"/>
      <c r="AR63" s="864"/>
      <c r="AS63" s="864"/>
      <c r="AT63" s="864"/>
      <c r="AU63" s="864">
        <v>1861</v>
      </c>
      <c r="AV63" s="864"/>
      <c r="AW63" s="864"/>
      <c r="AX63" s="864"/>
      <c r="AY63" s="864"/>
      <c r="AZ63" s="868"/>
      <c r="BA63" s="868"/>
      <c r="BB63" s="868"/>
      <c r="BC63" s="868"/>
      <c r="BD63" s="868"/>
      <c r="BE63" s="869"/>
      <c r="BF63" s="869"/>
      <c r="BG63" s="869"/>
      <c r="BH63" s="869"/>
      <c r="BI63" s="870"/>
      <c r="BJ63" s="871" t="s">
        <v>402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404</v>
      </c>
      <c r="B66" s="763"/>
      <c r="C66" s="763"/>
      <c r="D66" s="763"/>
      <c r="E66" s="763"/>
      <c r="F66" s="763"/>
      <c r="G66" s="763"/>
      <c r="H66" s="763"/>
      <c r="I66" s="763"/>
      <c r="J66" s="763"/>
      <c r="K66" s="763"/>
      <c r="L66" s="763"/>
      <c r="M66" s="763"/>
      <c r="N66" s="763"/>
      <c r="O66" s="763"/>
      <c r="P66" s="764"/>
      <c r="Q66" s="739" t="s">
        <v>405</v>
      </c>
      <c r="R66" s="740"/>
      <c r="S66" s="740"/>
      <c r="T66" s="740"/>
      <c r="U66" s="741"/>
      <c r="V66" s="739" t="s">
        <v>406</v>
      </c>
      <c r="W66" s="740"/>
      <c r="X66" s="740"/>
      <c r="Y66" s="740"/>
      <c r="Z66" s="741"/>
      <c r="AA66" s="739" t="s">
        <v>407</v>
      </c>
      <c r="AB66" s="740"/>
      <c r="AC66" s="740"/>
      <c r="AD66" s="740"/>
      <c r="AE66" s="741"/>
      <c r="AF66" s="874" t="s">
        <v>408</v>
      </c>
      <c r="AG66" s="835"/>
      <c r="AH66" s="835"/>
      <c r="AI66" s="835"/>
      <c r="AJ66" s="875"/>
      <c r="AK66" s="739" t="s">
        <v>409</v>
      </c>
      <c r="AL66" s="763"/>
      <c r="AM66" s="763"/>
      <c r="AN66" s="763"/>
      <c r="AO66" s="764"/>
      <c r="AP66" s="739" t="s">
        <v>410</v>
      </c>
      <c r="AQ66" s="740"/>
      <c r="AR66" s="740"/>
      <c r="AS66" s="740"/>
      <c r="AT66" s="741"/>
      <c r="AU66" s="739" t="s">
        <v>411</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568</v>
      </c>
      <c r="C68" s="892"/>
      <c r="D68" s="892"/>
      <c r="E68" s="892"/>
      <c r="F68" s="892"/>
      <c r="G68" s="892"/>
      <c r="H68" s="892"/>
      <c r="I68" s="892"/>
      <c r="J68" s="892"/>
      <c r="K68" s="892"/>
      <c r="L68" s="892"/>
      <c r="M68" s="892"/>
      <c r="N68" s="892"/>
      <c r="O68" s="892"/>
      <c r="P68" s="893"/>
      <c r="Q68" s="894">
        <v>17</v>
      </c>
      <c r="R68" s="888"/>
      <c r="S68" s="888"/>
      <c r="T68" s="888"/>
      <c r="U68" s="888"/>
      <c r="V68" s="888">
        <v>14</v>
      </c>
      <c r="W68" s="888"/>
      <c r="X68" s="888"/>
      <c r="Y68" s="888"/>
      <c r="Z68" s="888"/>
      <c r="AA68" s="888">
        <v>3</v>
      </c>
      <c r="AB68" s="888"/>
      <c r="AC68" s="888"/>
      <c r="AD68" s="888"/>
      <c r="AE68" s="888"/>
      <c r="AF68" s="888">
        <v>3</v>
      </c>
      <c r="AG68" s="888"/>
      <c r="AH68" s="888"/>
      <c r="AI68" s="888"/>
      <c r="AJ68" s="888"/>
      <c r="AK68" s="888" t="s">
        <v>570</v>
      </c>
      <c r="AL68" s="888"/>
      <c r="AM68" s="888"/>
      <c r="AN68" s="888"/>
      <c r="AO68" s="888"/>
      <c r="AP68" s="888" t="s">
        <v>567</v>
      </c>
      <c r="AQ68" s="888"/>
      <c r="AR68" s="888"/>
      <c r="AS68" s="888"/>
      <c r="AT68" s="888"/>
      <c r="AU68" s="888" t="s">
        <v>567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569</v>
      </c>
      <c r="C69" s="896"/>
      <c r="D69" s="896"/>
      <c r="E69" s="896"/>
      <c r="F69" s="896"/>
      <c r="G69" s="896"/>
      <c r="H69" s="896"/>
      <c r="I69" s="896"/>
      <c r="J69" s="896"/>
      <c r="K69" s="896"/>
      <c r="L69" s="896"/>
      <c r="M69" s="896"/>
      <c r="N69" s="896"/>
      <c r="O69" s="896"/>
      <c r="P69" s="897"/>
      <c r="Q69" s="898">
        <v>3077</v>
      </c>
      <c r="R69" s="853"/>
      <c r="S69" s="853"/>
      <c r="T69" s="853"/>
      <c r="U69" s="853"/>
      <c r="V69" s="853">
        <v>3016</v>
      </c>
      <c r="W69" s="853"/>
      <c r="X69" s="853"/>
      <c r="Y69" s="853"/>
      <c r="Z69" s="853"/>
      <c r="AA69" s="853">
        <v>60</v>
      </c>
      <c r="AB69" s="853"/>
      <c r="AC69" s="853"/>
      <c r="AD69" s="853"/>
      <c r="AE69" s="853"/>
      <c r="AF69" s="853">
        <v>60</v>
      </c>
      <c r="AG69" s="853"/>
      <c r="AH69" s="853"/>
      <c r="AI69" s="853"/>
      <c r="AJ69" s="853"/>
      <c r="AK69" s="853" t="s">
        <v>567</v>
      </c>
      <c r="AL69" s="853"/>
      <c r="AM69" s="853"/>
      <c r="AN69" s="853"/>
      <c r="AO69" s="853"/>
      <c r="AP69" s="853">
        <v>5864</v>
      </c>
      <c r="AQ69" s="853"/>
      <c r="AR69" s="853"/>
      <c r="AS69" s="853"/>
      <c r="AT69" s="853"/>
      <c r="AU69" s="853" t="s">
        <v>567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63</v>
      </c>
      <c r="AG88" s="864"/>
      <c r="AH88" s="864"/>
      <c r="AI88" s="864"/>
      <c r="AJ88" s="864"/>
      <c r="AK88" s="861"/>
      <c r="AL88" s="861"/>
      <c r="AM88" s="861"/>
      <c r="AN88" s="861"/>
      <c r="AO88" s="861"/>
      <c r="AP88" s="864">
        <v>5864</v>
      </c>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77</v>
      </c>
      <c r="CS102" s="872"/>
      <c r="CT102" s="872"/>
      <c r="CU102" s="872"/>
      <c r="CV102" s="915"/>
      <c r="CW102" s="914" t="s">
        <v>577</v>
      </c>
      <c r="CX102" s="872"/>
      <c r="CY102" s="872"/>
      <c r="CZ102" s="872"/>
      <c r="DA102" s="915"/>
      <c r="DB102" s="914" t="s">
        <v>578</v>
      </c>
      <c r="DC102" s="872"/>
      <c r="DD102" s="872"/>
      <c r="DE102" s="872"/>
      <c r="DF102" s="915"/>
      <c r="DG102" s="914" t="s">
        <v>578</v>
      </c>
      <c r="DH102" s="872"/>
      <c r="DI102" s="872"/>
      <c r="DJ102" s="872"/>
      <c r="DK102" s="915"/>
      <c r="DL102" s="914" t="s">
        <v>574</v>
      </c>
      <c r="DM102" s="872"/>
      <c r="DN102" s="872"/>
      <c r="DO102" s="872"/>
      <c r="DP102" s="915"/>
      <c r="DQ102" s="914" t="s">
        <v>577</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298</v>
      </c>
      <c r="AG109" s="917"/>
      <c r="AH109" s="917"/>
      <c r="AI109" s="917"/>
      <c r="AJ109" s="918"/>
      <c r="AK109" s="916" t="s">
        <v>297</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298</v>
      </c>
      <c r="BW109" s="917"/>
      <c r="BX109" s="917"/>
      <c r="BY109" s="917"/>
      <c r="BZ109" s="918"/>
      <c r="CA109" s="916" t="s">
        <v>297</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298</v>
      </c>
      <c r="DM109" s="917"/>
      <c r="DN109" s="917"/>
      <c r="DO109" s="917"/>
      <c r="DP109" s="918"/>
      <c r="DQ109" s="916" t="s">
        <v>297</v>
      </c>
      <c r="DR109" s="917"/>
      <c r="DS109" s="917"/>
      <c r="DT109" s="917"/>
      <c r="DU109" s="918"/>
      <c r="DV109" s="916" t="s">
        <v>422</v>
      </c>
      <c r="DW109" s="917"/>
      <c r="DX109" s="917"/>
      <c r="DY109" s="917"/>
      <c r="DZ109" s="919"/>
    </row>
    <row r="110" spans="1:131" s="226" customFormat="1" ht="26.25" customHeight="1" x14ac:dyDescent="0.15">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529284</v>
      </c>
      <c r="AB110" s="924"/>
      <c r="AC110" s="924"/>
      <c r="AD110" s="924"/>
      <c r="AE110" s="925"/>
      <c r="AF110" s="926">
        <v>540081</v>
      </c>
      <c r="AG110" s="924"/>
      <c r="AH110" s="924"/>
      <c r="AI110" s="924"/>
      <c r="AJ110" s="925"/>
      <c r="AK110" s="926">
        <v>493569</v>
      </c>
      <c r="AL110" s="924"/>
      <c r="AM110" s="924"/>
      <c r="AN110" s="924"/>
      <c r="AO110" s="925"/>
      <c r="AP110" s="927">
        <v>21.3</v>
      </c>
      <c r="AQ110" s="928"/>
      <c r="AR110" s="928"/>
      <c r="AS110" s="928"/>
      <c r="AT110" s="929"/>
      <c r="AU110" s="930" t="s">
        <v>65</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4656449</v>
      </c>
      <c r="BR110" s="959"/>
      <c r="BS110" s="959"/>
      <c r="BT110" s="959"/>
      <c r="BU110" s="959"/>
      <c r="BV110" s="959">
        <v>5329475</v>
      </c>
      <c r="BW110" s="959"/>
      <c r="BX110" s="959"/>
      <c r="BY110" s="959"/>
      <c r="BZ110" s="959"/>
      <c r="CA110" s="959">
        <v>5341904</v>
      </c>
      <c r="CB110" s="959"/>
      <c r="CC110" s="959"/>
      <c r="CD110" s="959"/>
      <c r="CE110" s="959"/>
      <c r="CF110" s="973">
        <v>230.2</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22250</v>
      </c>
      <c r="DH110" s="959"/>
      <c r="DI110" s="959"/>
      <c r="DJ110" s="959"/>
      <c r="DK110" s="959"/>
      <c r="DL110" s="959">
        <v>14833</v>
      </c>
      <c r="DM110" s="959"/>
      <c r="DN110" s="959"/>
      <c r="DO110" s="959"/>
      <c r="DP110" s="959"/>
      <c r="DQ110" s="959">
        <v>1669</v>
      </c>
      <c r="DR110" s="959"/>
      <c r="DS110" s="959"/>
      <c r="DT110" s="959"/>
      <c r="DU110" s="959"/>
      <c r="DV110" s="960">
        <v>0.1</v>
      </c>
      <c r="DW110" s="960"/>
      <c r="DX110" s="960"/>
      <c r="DY110" s="960"/>
      <c r="DZ110" s="961"/>
    </row>
    <row r="111" spans="1:131" s="226" customFormat="1" ht="26.25" customHeight="1" x14ac:dyDescent="0.15">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120</v>
      </c>
      <c r="AB111" s="966"/>
      <c r="AC111" s="966"/>
      <c r="AD111" s="966"/>
      <c r="AE111" s="967"/>
      <c r="AF111" s="968" t="s">
        <v>429</v>
      </c>
      <c r="AG111" s="966"/>
      <c r="AH111" s="966"/>
      <c r="AI111" s="966"/>
      <c r="AJ111" s="967"/>
      <c r="AK111" s="968" t="s">
        <v>120</v>
      </c>
      <c r="AL111" s="966"/>
      <c r="AM111" s="966"/>
      <c r="AN111" s="966"/>
      <c r="AO111" s="967"/>
      <c r="AP111" s="969" t="s">
        <v>430</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26353</v>
      </c>
      <c r="BR111" s="952"/>
      <c r="BS111" s="952"/>
      <c r="BT111" s="952"/>
      <c r="BU111" s="952"/>
      <c r="BV111" s="952">
        <v>17873</v>
      </c>
      <c r="BW111" s="952"/>
      <c r="BX111" s="952"/>
      <c r="BY111" s="952"/>
      <c r="BZ111" s="952"/>
      <c r="CA111" s="952">
        <v>3802</v>
      </c>
      <c r="CB111" s="952"/>
      <c r="CC111" s="952"/>
      <c r="CD111" s="952"/>
      <c r="CE111" s="952"/>
      <c r="CF111" s="946">
        <v>0.2</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120</v>
      </c>
      <c r="DH111" s="952"/>
      <c r="DI111" s="952"/>
      <c r="DJ111" s="952"/>
      <c r="DK111" s="952"/>
      <c r="DL111" s="952" t="s">
        <v>429</v>
      </c>
      <c r="DM111" s="952"/>
      <c r="DN111" s="952"/>
      <c r="DO111" s="952"/>
      <c r="DP111" s="952"/>
      <c r="DQ111" s="952" t="s">
        <v>402</v>
      </c>
      <c r="DR111" s="952"/>
      <c r="DS111" s="952"/>
      <c r="DT111" s="952"/>
      <c r="DU111" s="952"/>
      <c r="DV111" s="953" t="s">
        <v>120</v>
      </c>
      <c r="DW111" s="953"/>
      <c r="DX111" s="953"/>
      <c r="DY111" s="953"/>
      <c r="DZ111" s="954"/>
    </row>
    <row r="112" spans="1:131" s="226" customFormat="1" ht="26.25" customHeight="1" x14ac:dyDescent="0.15">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429</v>
      </c>
      <c r="AB112" s="991"/>
      <c r="AC112" s="991"/>
      <c r="AD112" s="991"/>
      <c r="AE112" s="992"/>
      <c r="AF112" s="993" t="s">
        <v>429</v>
      </c>
      <c r="AG112" s="991"/>
      <c r="AH112" s="991"/>
      <c r="AI112" s="991"/>
      <c r="AJ112" s="992"/>
      <c r="AK112" s="993" t="s">
        <v>429</v>
      </c>
      <c r="AL112" s="991"/>
      <c r="AM112" s="991"/>
      <c r="AN112" s="991"/>
      <c r="AO112" s="992"/>
      <c r="AP112" s="994" t="s">
        <v>430</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1713921</v>
      </c>
      <c r="BR112" s="952"/>
      <c r="BS112" s="952"/>
      <c r="BT112" s="952"/>
      <c r="BU112" s="952"/>
      <c r="BV112" s="952">
        <v>1973813</v>
      </c>
      <c r="BW112" s="952"/>
      <c r="BX112" s="952"/>
      <c r="BY112" s="952"/>
      <c r="BZ112" s="952"/>
      <c r="CA112" s="952">
        <v>2200496</v>
      </c>
      <c r="CB112" s="952"/>
      <c r="CC112" s="952"/>
      <c r="CD112" s="952"/>
      <c r="CE112" s="952"/>
      <c r="CF112" s="946">
        <v>94.8</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120</v>
      </c>
      <c r="DM112" s="952"/>
      <c r="DN112" s="952"/>
      <c r="DO112" s="952"/>
      <c r="DP112" s="952"/>
      <c r="DQ112" s="952" t="s">
        <v>430</v>
      </c>
      <c r="DR112" s="952"/>
      <c r="DS112" s="952"/>
      <c r="DT112" s="952"/>
      <c r="DU112" s="952"/>
      <c r="DV112" s="953" t="s">
        <v>120</v>
      </c>
      <c r="DW112" s="953"/>
      <c r="DX112" s="953"/>
      <c r="DY112" s="953"/>
      <c r="DZ112" s="954"/>
    </row>
    <row r="113" spans="1:130" s="226" customFormat="1" ht="26.25" customHeight="1" x14ac:dyDescent="0.15">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123007</v>
      </c>
      <c r="AB113" s="966"/>
      <c r="AC113" s="966"/>
      <c r="AD113" s="966"/>
      <c r="AE113" s="967"/>
      <c r="AF113" s="968">
        <v>124174</v>
      </c>
      <c r="AG113" s="966"/>
      <c r="AH113" s="966"/>
      <c r="AI113" s="966"/>
      <c r="AJ113" s="967"/>
      <c r="AK113" s="968">
        <v>127977</v>
      </c>
      <c r="AL113" s="966"/>
      <c r="AM113" s="966"/>
      <c r="AN113" s="966"/>
      <c r="AO113" s="967"/>
      <c r="AP113" s="969">
        <v>5.5</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132392</v>
      </c>
      <c r="BR113" s="952"/>
      <c r="BS113" s="952"/>
      <c r="BT113" s="952"/>
      <c r="BU113" s="952"/>
      <c r="BV113" s="952">
        <v>137692</v>
      </c>
      <c r="BW113" s="952"/>
      <c r="BX113" s="952"/>
      <c r="BY113" s="952"/>
      <c r="BZ113" s="952"/>
      <c r="CA113" s="952">
        <v>123595</v>
      </c>
      <c r="CB113" s="952"/>
      <c r="CC113" s="952"/>
      <c r="CD113" s="952"/>
      <c r="CE113" s="952"/>
      <c r="CF113" s="946">
        <v>5.3</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430</v>
      </c>
      <c r="DH113" s="991"/>
      <c r="DI113" s="991"/>
      <c r="DJ113" s="991"/>
      <c r="DK113" s="992"/>
      <c r="DL113" s="993" t="s">
        <v>402</v>
      </c>
      <c r="DM113" s="991"/>
      <c r="DN113" s="991"/>
      <c r="DO113" s="991"/>
      <c r="DP113" s="992"/>
      <c r="DQ113" s="993" t="s">
        <v>120</v>
      </c>
      <c r="DR113" s="991"/>
      <c r="DS113" s="991"/>
      <c r="DT113" s="991"/>
      <c r="DU113" s="992"/>
      <c r="DV113" s="994" t="s">
        <v>120</v>
      </c>
      <c r="DW113" s="995"/>
      <c r="DX113" s="995"/>
      <c r="DY113" s="995"/>
      <c r="DZ113" s="996"/>
    </row>
    <row r="114" spans="1:130" s="226" customFormat="1" ht="26.25" customHeight="1" x14ac:dyDescent="0.15">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12259</v>
      </c>
      <c r="AB114" s="991"/>
      <c r="AC114" s="991"/>
      <c r="AD114" s="991"/>
      <c r="AE114" s="992"/>
      <c r="AF114" s="993">
        <v>14143</v>
      </c>
      <c r="AG114" s="991"/>
      <c r="AH114" s="991"/>
      <c r="AI114" s="991"/>
      <c r="AJ114" s="992"/>
      <c r="AK114" s="993">
        <v>14573</v>
      </c>
      <c r="AL114" s="991"/>
      <c r="AM114" s="991"/>
      <c r="AN114" s="991"/>
      <c r="AO114" s="992"/>
      <c r="AP114" s="994">
        <v>0.6</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704794</v>
      </c>
      <c r="BR114" s="952"/>
      <c r="BS114" s="952"/>
      <c r="BT114" s="952"/>
      <c r="BU114" s="952"/>
      <c r="BV114" s="952">
        <v>666370</v>
      </c>
      <c r="BW114" s="952"/>
      <c r="BX114" s="952"/>
      <c r="BY114" s="952"/>
      <c r="BZ114" s="952"/>
      <c r="CA114" s="952">
        <v>660800</v>
      </c>
      <c r="CB114" s="952"/>
      <c r="CC114" s="952"/>
      <c r="CD114" s="952"/>
      <c r="CE114" s="952"/>
      <c r="CF114" s="946">
        <v>28.5</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120</v>
      </c>
      <c r="DH114" s="991"/>
      <c r="DI114" s="991"/>
      <c r="DJ114" s="991"/>
      <c r="DK114" s="992"/>
      <c r="DL114" s="993" t="s">
        <v>430</v>
      </c>
      <c r="DM114" s="991"/>
      <c r="DN114" s="991"/>
      <c r="DO114" s="991"/>
      <c r="DP114" s="992"/>
      <c r="DQ114" s="993" t="s">
        <v>120</v>
      </c>
      <c r="DR114" s="991"/>
      <c r="DS114" s="991"/>
      <c r="DT114" s="991"/>
      <c r="DU114" s="992"/>
      <c r="DV114" s="994" t="s">
        <v>402</v>
      </c>
      <c r="DW114" s="995"/>
      <c r="DX114" s="995"/>
      <c r="DY114" s="995"/>
      <c r="DZ114" s="996"/>
    </row>
    <row r="115" spans="1:130" s="226" customFormat="1" ht="26.25" customHeight="1" x14ac:dyDescent="0.15">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8841</v>
      </c>
      <c r="AB115" s="966"/>
      <c r="AC115" s="966"/>
      <c r="AD115" s="966"/>
      <c r="AE115" s="967"/>
      <c r="AF115" s="968">
        <v>8481</v>
      </c>
      <c r="AG115" s="966"/>
      <c r="AH115" s="966"/>
      <c r="AI115" s="966"/>
      <c r="AJ115" s="967"/>
      <c r="AK115" s="968">
        <v>8069</v>
      </c>
      <c r="AL115" s="966"/>
      <c r="AM115" s="966"/>
      <c r="AN115" s="966"/>
      <c r="AO115" s="967"/>
      <c r="AP115" s="969">
        <v>0.3</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t="s">
        <v>429</v>
      </c>
      <c r="BR115" s="952"/>
      <c r="BS115" s="952"/>
      <c r="BT115" s="952"/>
      <c r="BU115" s="952"/>
      <c r="BV115" s="952" t="s">
        <v>430</v>
      </c>
      <c r="BW115" s="952"/>
      <c r="BX115" s="952"/>
      <c r="BY115" s="952"/>
      <c r="BZ115" s="952"/>
      <c r="CA115" s="952" t="s">
        <v>429</v>
      </c>
      <c r="CB115" s="952"/>
      <c r="CC115" s="952"/>
      <c r="CD115" s="952"/>
      <c r="CE115" s="952"/>
      <c r="CF115" s="946" t="s">
        <v>120</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430</v>
      </c>
      <c r="DH115" s="991"/>
      <c r="DI115" s="991"/>
      <c r="DJ115" s="991"/>
      <c r="DK115" s="992"/>
      <c r="DL115" s="993" t="s">
        <v>430</v>
      </c>
      <c r="DM115" s="991"/>
      <c r="DN115" s="991"/>
      <c r="DO115" s="991"/>
      <c r="DP115" s="992"/>
      <c r="DQ115" s="993" t="s">
        <v>120</v>
      </c>
      <c r="DR115" s="991"/>
      <c r="DS115" s="991"/>
      <c r="DT115" s="991"/>
      <c r="DU115" s="992"/>
      <c r="DV115" s="994" t="s">
        <v>120</v>
      </c>
      <c r="DW115" s="995"/>
      <c r="DX115" s="995"/>
      <c r="DY115" s="995"/>
      <c r="DZ115" s="996"/>
    </row>
    <row r="116" spans="1:130" s="226" customFormat="1" ht="26.25" customHeight="1" x14ac:dyDescent="0.15">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288</v>
      </c>
      <c r="AB116" s="991"/>
      <c r="AC116" s="991"/>
      <c r="AD116" s="991"/>
      <c r="AE116" s="992"/>
      <c r="AF116" s="993">
        <v>534</v>
      </c>
      <c r="AG116" s="991"/>
      <c r="AH116" s="991"/>
      <c r="AI116" s="991"/>
      <c r="AJ116" s="992"/>
      <c r="AK116" s="993">
        <v>285</v>
      </c>
      <c r="AL116" s="991"/>
      <c r="AM116" s="991"/>
      <c r="AN116" s="991"/>
      <c r="AO116" s="992"/>
      <c r="AP116" s="994">
        <v>0</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120</v>
      </c>
      <c r="BR116" s="952"/>
      <c r="BS116" s="952"/>
      <c r="BT116" s="952"/>
      <c r="BU116" s="952"/>
      <c r="BV116" s="952" t="s">
        <v>120</v>
      </c>
      <c r="BW116" s="952"/>
      <c r="BX116" s="952"/>
      <c r="BY116" s="952"/>
      <c r="BZ116" s="952"/>
      <c r="CA116" s="952" t="s">
        <v>120</v>
      </c>
      <c r="CB116" s="952"/>
      <c r="CC116" s="952"/>
      <c r="CD116" s="952"/>
      <c r="CE116" s="952"/>
      <c r="CF116" s="946" t="s">
        <v>120</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430</v>
      </c>
      <c r="DH116" s="991"/>
      <c r="DI116" s="991"/>
      <c r="DJ116" s="991"/>
      <c r="DK116" s="992"/>
      <c r="DL116" s="993" t="s">
        <v>120</v>
      </c>
      <c r="DM116" s="991"/>
      <c r="DN116" s="991"/>
      <c r="DO116" s="991"/>
      <c r="DP116" s="992"/>
      <c r="DQ116" s="993" t="s">
        <v>429</v>
      </c>
      <c r="DR116" s="991"/>
      <c r="DS116" s="991"/>
      <c r="DT116" s="991"/>
      <c r="DU116" s="992"/>
      <c r="DV116" s="994" t="s">
        <v>402</v>
      </c>
      <c r="DW116" s="995"/>
      <c r="DX116" s="995"/>
      <c r="DY116" s="995"/>
      <c r="DZ116" s="996"/>
    </row>
    <row r="117" spans="1:130" s="226" customFormat="1" ht="26.25" customHeight="1" x14ac:dyDescent="0.15">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673679</v>
      </c>
      <c r="AB117" s="1009"/>
      <c r="AC117" s="1009"/>
      <c r="AD117" s="1009"/>
      <c r="AE117" s="1010"/>
      <c r="AF117" s="1011">
        <v>687413</v>
      </c>
      <c r="AG117" s="1009"/>
      <c r="AH117" s="1009"/>
      <c r="AI117" s="1009"/>
      <c r="AJ117" s="1010"/>
      <c r="AK117" s="1011">
        <v>644473</v>
      </c>
      <c r="AL117" s="1009"/>
      <c r="AM117" s="1009"/>
      <c r="AN117" s="1009"/>
      <c r="AO117" s="1010"/>
      <c r="AP117" s="1012"/>
      <c r="AQ117" s="1013"/>
      <c r="AR117" s="1013"/>
      <c r="AS117" s="1013"/>
      <c r="AT117" s="1014"/>
      <c r="AU117" s="932"/>
      <c r="AV117" s="933"/>
      <c r="AW117" s="933"/>
      <c r="AX117" s="933"/>
      <c r="AY117" s="933"/>
      <c r="AZ117" s="999" t="s">
        <v>450</v>
      </c>
      <c r="BA117" s="1000"/>
      <c r="BB117" s="1000"/>
      <c r="BC117" s="1000"/>
      <c r="BD117" s="1000"/>
      <c r="BE117" s="1000"/>
      <c r="BF117" s="1000"/>
      <c r="BG117" s="1000"/>
      <c r="BH117" s="1000"/>
      <c r="BI117" s="1000"/>
      <c r="BJ117" s="1000"/>
      <c r="BK117" s="1000"/>
      <c r="BL117" s="1000"/>
      <c r="BM117" s="1000"/>
      <c r="BN117" s="1000"/>
      <c r="BO117" s="1000"/>
      <c r="BP117" s="1001"/>
      <c r="BQ117" s="951" t="s">
        <v>120</v>
      </c>
      <c r="BR117" s="952"/>
      <c r="BS117" s="952"/>
      <c r="BT117" s="952"/>
      <c r="BU117" s="952"/>
      <c r="BV117" s="952" t="s">
        <v>120</v>
      </c>
      <c r="BW117" s="952"/>
      <c r="BX117" s="952"/>
      <c r="BY117" s="952"/>
      <c r="BZ117" s="952"/>
      <c r="CA117" s="952" t="s">
        <v>429</v>
      </c>
      <c r="CB117" s="952"/>
      <c r="CC117" s="952"/>
      <c r="CD117" s="952"/>
      <c r="CE117" s="952"/>
      <c r="CF117" s="946" t="s">
        <v>429</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120</v>
      </c>
      <c r="DM117" s="991"/>
      <c r="DN117" s="991"/>
      <c r="DO117" s="991"/>
      <c r="DP117" s="992"/>
      <c r="DQ117" s="993" t="s">
        <v>120</v>
      </c>
      <c r="DR117" s="991"/>
      <c r="DS117" s="991"/>
      <c r="DT117" s="991"/>
      <c r="DU117" s="992"/>
      <c r="DV117" s="994" t="s">
        <v>120</v>
      </c>
      <c r="DW117" s="995"/>
      <c r="DX117" s="995"/>
      <c r="DY117" s="995"/>
      <c r="DZ117" s="996"/>
    </row>
    <row r="118" spans="1:130" s="226" customFormat="1" ht="26.25" customHeight="1" x14ac:dyDescent="0.15">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298</v>
      </c>
      <c r="AG118" s="917"/>
      <c r="AH118" s="917"/>
      <c r="AI118" s="917"/>
      <c r="AJ118" s="918"/>
      <c r="AK118" s="916" t="s">
        <v>297</v>
      </c>
      <c r="AL118" s="917"/>
      <c r="AM118" s="917"/>
      <c r="AN118" s="917"/>
      <c r="AO118" s="918"/>
      <c r="AP118" s="1003" t="s">
        <v>422</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430</v>
      </c>
      <c r="BR118" s="1030"/>
      <c r="BS118" s="1030"/>
      <c r="BT118" s="1030"/>
      <c r="BU118" s="1030"/>
      <c r="BV118" s="1030" t="s">
        <v>120</v>
      </c>
      <c r="BW118" s="1030"/>
      <c r="BX118" s="1030"/>
      <c r="BY118" s="1030"/>
      <c r="BZ118" s="1030"/>
      <c r="CA118" s="1030" t="s">
        <v>120</v>
      </c>
      <c r="CB118" s="1030"/>
      <c r="CC118" s="1030"/>
      <c r="CD118" s="1030"/>
      <c r="CE118" s="1030"/>
      <c r="CF118" s="946" t="s">
        <v>429</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120</v>
      </c>
      <c r="DH118" s="991"/>
      <c r="DI118" s="991"/>
      <c r="DJ118" s="991"/>
      <c r="DK118" s="992"/>
      <c r="DL118" s="993" t="s">
        <v>120</v>
      </c>
      <c r="DM118" s="991"/>
      <c r="DN118" s="991"/>
      <c r="DO118" s="991"/>
      <c r="DP118" s="992"/>
      <c r="DQ118" s="993" t="s">
        <v>120</v>
      </c>
      <c r="DR118" s="991"/>
      <c r="DS118" s="991"/>
      <c r="DT118" s="991"/>
      <c r="DU118" s="992"/>
      <c r="DV118" s="994" t="s">
        <v>430</v>
      </c>
      <c r="DW118" s="995"/>
      <c r="DX118" s="995"/>
      <c r="DY118" s="995"/>
      <c r="DZ118" s="996"/>
    </row>
    <row r="119" spans="1:130" s="226" customFormat="1" ht="26.25" customHeight="1" x14ac:dyDescent="0.15">
      <c r="A119" s="1090"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6445</v>
      </c>
      <c r="AB119" s="924"/>
      <c r="AC119" s="924"/>
      <c r="AD119" s="924"/>
      <c r="AE119" s="925"/>
      <c r="AF119" s="926">
        <v>6522</v>
      </c>
      <c r="AG119" s="924"/>
      <c r="AH119" s="924"/>
      <c r="AI119" s="924"/>
      <c r="AJ119" s="925"/>
      <c r="AK119" s="926">
        <v>6488</v>
      </c>
      <c r="AL119" s="924"/>
      <c r="AM119" s="924"/>
      <c r="AN119" s="924"/>
      <c r="AO119" s="925"/>
      <c r="AP119" s="927">
        <v>0.3</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454</v>
      </c>
      <c r="BP119" s="1038"/>
      <c r="BQ119" s="1029">
        <v>7233909</v>
      </c>
      <c r="BR119" s="1030"/>
      <c r="BS119" s="1030"/>
      <c r="BT119" s="1030"/>
      <c r="BU119" s="1030"/>
      <c r="BV119" s="1030">
        <v>8125223</v>
      </c>
      <c r="BW119" s="1030"/>
      <c r="BX119" s="1030"/>
      <c r="BY119" s="1030"/>
      <c r="BZ119" s="1030"/>
      <c r="CA119" s="1030">
        <v>8330597</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4103</v>
      </c>
      <c r="DH119" s="1016"/>
      <c r="DI119" s="1016"/>
      <c r="DJ119" s="1016"/>
      <c r="DK119" s="1017"/>
      <c r="DL119" s="1015">
        <v>3040</v>
      </c>
      <c r="DM119" s="1016"/>
      <c r="DN119" s="1016"/>
      <c r="DO119" s="1016"/>
      <c r="DP119" s="1017"/>
      <c r="DQ119" s="1015">
        <v>2133</v>
      </c>
      <c r="DR119" s="1016"/>
      <c r="DS119" s="1016"/>
      <c r="DT119" s="1016"/>
      <c r="DU119" s="1017"/>
      <c r="DV119" s="1018">
        <v>0.1</v>
      </c>
      <c r="DW119" s="1019"/>
      <c r="DX119" s="1019"/>
      <c r="DY119" s="1019"/>
      <c r="DZ119" s="1020"/>
    </row>
    <row r="120" spans="1:130" s="226" customFormat="1" ht="26.25" customHeight="1" x14ac:dyDescent="0.15">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120</v>
      </c>
      <c r="AB120" s="991"/>
      <c r="AC120" s="991"/>
      <c r="AD120" s="991"/>
      <c r="AE120" s="992"/>
      <c r="AF120" s="993" t="s">
        <v>430</v>
      </c>
      <c r="AG120" s="991"/>
      <c r="AH120" s="991"/>
      <c r="AI120" s="991"/>
      <c r="AJ120" s="992"/>
      <c r="AK120" s="993" t="s">
        <v>429</v>
      </c>
      <c r="AL120" s="991"/>
      <c r="AM120" s="991"/>
      <c r="AN120" s="991"/>
      <c r="AO120" s="992"/>
      <c r="AP120" s="994" t="s">
        <v>429</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3915326</v>
      </c>
      <c r="BR120" s="959"/>
      <c r="BS120" s="959"/>
      <c r="BT120" s="959"/>
      <c r="BU120" s="959"/>
      <c r="BV120" s="959">
        <v>3798618</v>
      </c>
      <c r="BW120" s="959"/>
      <c r="BX120" s="959"/>
      <c r="BY120" s="959"/>
      <c r="BZ120" s="959"/>
      <c r="CA120" s="959">
        <v>3740592</v>
      </c>
      <c r="CB120" s="959"/>
      <c r="CC120" s="959"/>
      <c r="CD120" s="959"/>
      <c r="CE120" s="959"/>
      <c r="CF120" s="973">
        <v>161.19999999999999</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691702</v>
      </c>
      <c r="DH120" s="959"/>
      <c r="DI120" s="959"/>
      <c r="DJ120" s="959"/>
      <c r="DK120" s="959"/>
      <c r="DL120" s="959">
        <v>1011067</v>
      </c>
      <c r="DM120" s="959"/>
      <c r="DN120" s="959"/>
      <c r="DO120" s="959"/>
      <c r="DP120" s="959"/>
      <c r="DQ120" s="959">
        <v>1322621</v>
      </c>
      <c r="DR120" s="959"/>
      <c r="DS120" s="959"/>
      <c r="DT120" s="959"/>
      <c r="DU120" s="959"/>
      <c r="DV120" s="960">
        <v>57</v>
      </c>
      <c r="DW120" s="960"/>
      <c r="DX120" s="960"/>
      <c r="DY120" s="960"/>
      <c r="DZ120" s="961"/>
    </row>
    <row r="121" spans="1:130" s="226" customFormat="1" ht="26.25" customHeight="1" x14ac:dyDescent="0.15">
      <c r="A121" s="1091"/>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429</v>
      </c>
      <c r="AB121" s="991"/>
      <c r="AC121" s="991"/>
      <c r="AD121" s="991"/>
      <c r="AE121" s="992"/>
      <c r="AF121" s="993" t="s">
        <v>120</v>
      </c>
      <c r="AG121" s="991"/>
      <c r="AH121" s="991"/>
      <c r="AI121" s="991"/>
      <c r="AJ121" s="992"/>
      <c r="AK121" s="993" t="s">
        <v>120</v>
      </c>
      <c r="AL121" s="991"/>
      <c r="AM121" s="991"/>
      <c r="AN121" s="991"/>
      <c r="AO121" s="992"/>
      <c r="AP121" s="994" t="s">
        <v>429</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126474</v>
      </c>
      <c r="BR121" s="952"/>
      <c r="BS121" s="952"/>
      <c r="BT121" s="952"/>
      <c r="BU121" s="952"/>
      <c r="BV121" s="952">
        <v>98320</v>
      </c>
      <c r="BW121" s="952"/>
      <c r="BX121" s="952"/>
      <c r="BY121" s="952"/>
      <c r="BZ121" s="952"/>
      <c r="CA121" s="952">
        <v>78166</v>
      </c>
      <c r="CB121" s="952"/>
      <c r="CC121" s="952"/>
      <c r="CD121" s="952"/>
      <c r="CE121" s="952"/>
      <c r="CF121" s="946">
        <v>3.4</v>
      </c>
      <c r="CG121" s="947"/>
      <c r="CH121" s="947"/>
      <c r="CI121" s="947"/>
      <c r="CJ121" s="947"/>
      <c r="CK121" s="1042"/>
      <c r="CL121" s="1043"/>
      <c r="CM121" s="1043"/>
      <c r="CN121" s="1043"/>
      <c r="CO121" s="1044"/>
      <c r="CP121" s="1052" t="s">
        <v>462</v>
      </c>
      <c r="CQ121" s="1053"/>
      <c r="CR121" s="1053"/>
      <c r="CS121" s="1053"/>
      <c r="CT121" s="1053"/>
      <c r="CU121" s="1053"/>
      <c r="CV121" s="1053"/>
      <c r="CW121" s="1053"/>
      <c r="CX121" s="1053"/>
      <c r="CY121" s="1053"/>
      <c r="CZ121" s="1053"/>
      <c r="DA121" s="1053"/>
      <c r="DB121" s="1053"/>
      <c r="DC121" s="1053"/>
      <c r="DD121" s="1053"/>
      <c r="DE121" s="1053"/>
      <c r="DF121" s="1054"/>
      <c r="DG121" s="951">
        <v>1022219</v>
      </c>
      <c r="DH121" s="952"/>
      <c r="DI121" s="952"/>
      <c r="DJ121" s="952"/>
      <c r="DK121" s="952"/>
      <c r="DL121" s="952">
        <v>962746</v>
      </c>
      <c r="DM121" s="952"/>
      <c r="DN121" s="952"/>
      <c r="DO121" s="952"/>
      <c r="DP121" s="952"/>
      <c r="DQ121" s="952">
        <v>877875</v>
      </c>
      <c r="DR121" s="952"/>
      <c r="DS121" s="952"/>
      <c r="DT121" s="952"/>
      <c r="DU121" s="952"/>
      <c r="DV121" s="953">
        <v>37.799999999999997</v>
      </c>
      <c r="DW121" s="953"/>
      <c r="DX121" s="953"/>
      <c r="DY121" s="953"/>
      <c r="DZ121" s="954"/>
    </row>
    <row r="122" spans="1:130" s="226" customFormat="1" ht="26.25" customHeight="1" x14ac:dyDescent="0.15">
      <c r="A122" s="1091"/>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429</v>
      </c>
      <c r="AG122" s="991"/>
      <c r="AH122" s="991"/>
      <c r="AI122" s="991"/>
      <c r="AJ122" s="992"/>
      <c r="AK122" s="993" t="s">
        <v>429</v>
      </c>
      <c r="AL122" s="991"/>
      <c r="AM122" s="991"/>
      <c r="AN122" s="991"/>
      <c r="AO122" s="992"/>
      <c r="AP122" s="994" t="s">
        <v>430</v>
      </c>
      <c r="AQ122" s="995"/>
      <c r="AR122" s="995"/>
      <c r="AS122" s="995"/>
      <c r="AT122" s="996"/>
      <c r="AU122" s="1024"/>
      <c r="AV122" s="1025"/>
      <c r="AW122" s="1025"/>
      <c r="AX122" s="1025"/>
      <c r="AY122" s="1026"/>
      <c r="AZ122" s="1006" t="s">
        <v>463</v>
      </c>
      <c r="BA122" s="997"/>
      <c r="BB122" s="997"/>
      <c r="BC122" s="997"/>
      <c r="BD122" s="997"/>
      <c r="BE122" s="997"/>
      <c r="BF122" s="997"/>
      <c r="BG122" s="997"/>
      <c r="BH122" s="997"/>
      <c r="BI122" s="997"/>
      <c r="BJ122" s="997"/>
      <c r="BK122" s="997"/>
      <c r="BL122" s="997"/>
      <c r="BM122" s="997"/>
      <c r="BN122" s="997"/>
      <c r="BO122" s="997"/>
      <c r="BP122" s="998"/>
      <c r="BQ122" s="1029">
        <v>4843407</v>
      </c>
      <c r="BR122" s="1030"/>
      <c r="BS122" s="1030"/>
      <c r="BT122" s="1030"/>
      <c r="BU122" s="1030"/>
      <c r="BV122" s="1030">
        <v>5438581</v>
      </c>
      <c r="BW122" s="1030"/>
      <c r="BX122" s="1030"/>
      <c r="BY122" s="1030"/>
      <c r="BZ122" s="1030"/>
      <c r="CA122" s="1030">
        <v>5502023</v>
      </c>
      <c r="CB122" s="1030"/>
      <c r="CC122" s="1030"/>
      <c r="CD122" s="1030"/>
      <c r="CE122" s="1030"/>
      <c r="CF122" s="1050">
        <v>237.1</v>
      </c>
      <c r="CG122" s="1051"/>
      <c r="CH122" s="1051"/>
      <c r="CI122" s="1051"/>
      <c r="CJ122" s="1051"/>
      <c r="CK122" s="1042"/>
      <c r="CL122" s="1043"/>
      <c r="CM122" s="1043"/>
      <c r="CN122" s="1043"/>
      <c r="CO122" s="1044"/>
      <c r="CP122" s="1052" t="s">
        <v>464</v>
      </c>
      <c r="CQ122" s="1053"/>
      <c r="CR122" s="1053"/>
      <c r="CS122" s="1053"/>
      <c r="CT122" s="1053"/>
      <c r="CU122" s="1053"/>
      <c r="CV122" s="1053"/>
      <c r="CW122" s="1053"/>
      <c r="CX122" s="1053"/>
      <c r="CY122" s="1053"/>
      <c r="CZ122" s="1053"/>
      <c r="DA122" s="1053"/>
      <c r="DB122" s="1053"/>
      <c r="DC122" s="1053"/>
      <c r="DD122" s="1053"/>
      <c r="DE122" s="1053"/>
      <c r="DF122" s="1054"/>
      <c r="DG122" s="951" t="s">
        <v>120</v>
      </c>
      <c r="DH122" s="952"/>
      <c r="DI122" s="952"/>
      <c r="DJ122" s="952"/>
      <c r="DK122" s="952"/>
      <c r="DL122" s="952" t="s">
        <v>120</v>
      </c>
      <c r="DM122" s="952"/>
      <c r="DN122" s="952"/>
      <c r="DO122" s="952"/>
      <c r="DP122" s="952"/>
      <c r="DQ122" s="952" t="s">
        <v>430</v>
      </c>
      <c r="DR122" s="952"/>
      <c r="DS122" s="952"/>
      <c r="DT122" s="952"/>
      <c r="DU122" s="952"/>
      <c r="DV122" s="953" t="s">
        <v>402</v>
      </c>
      <c r="DW122" s="953"/>
      <c r="DX122" s="953"/>
      <c r="DY122" s="953"/>
      <c r="DZ122" s="954"/>
    </row>
    <row r="123" spans="1:130" s="226" customFormat="1" ht="26.25" customHeight="1" x14ac:dyDescent="0.15">
      <c r="A123" s="1091"/>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430</v>
      </c>
      <c r="AB123" s="991"/>
      <c r="AC123" s="991"/>
      <c r="AD123" s="991"/>
      <c r="AE123" s="992"/>
      <c r="AF123" s="993" t="s">
        <v>429</v>
      </c>
      <c r="AG123" s="991"/>
      <c r="AH123" s="991"/>
      <c r="AI123" s="991"/>
      <c r="AJ123" s="992"/>
      <c r="AK123" s="993" t="s">
        <v>402</v>
      </c>
      <c r="AL123" s="991"/>
      <c r="AM123" s="991"/>
      <c r="AN123" s="991"/>
      <c r="AO123" s="992"/>
      <c r="AP123" s="994" t="s">
        <v>430</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465</v>
      </c>
      <c r="BP123" s="1038"/>
      <c r="BQ123" s="1097">
        <v>8885207</v>
      </c>
      <c r="BR123" s="1098"/>
      <c r="BS123" s="1098"/>
      <c r="BT123" s="1098"/>
      <c r="BU123" s="1098"/>
      <c r="BV123" s="1098">
        <v>9335519</v>
      </c>
      <c r="BW123" s="1098"/>
      <c r="BX123" s="1098"/>
      <c r="BY123" s="1098"/>
      <c r="BZ123" s="1098"/>
      <c r="CA123" s="1098">
        <v>9320781</v>
      </c>
      <c r="CB123" s="1098"/>
      <c r="CC123" s="1098"/>
      <c r="CD123" s="1098"/>
      <c r="CE123" s="1098"/>
      <c r="CF123" s="1031"/>
      <c r="CG123" s="1032"/>
      <c r="CH123" s="1032"/>
      <c r="CI123" s="1032"/>
      <c r="CJ123" s="1033"/>
      <c r="CK123" s="1042"/>
      <c r="CL123" s="1043"/>
      <c r="CM123" s="1043"/>
      <c r="CN123" s="1043"/>
      <c r="CO123" s="1044"/>
      <c r="CP123" s="1052" t="s">
        <v>466</v>
      </c>
      <c r="CQ123" s="1053"/>
      <c r="CR123" s="1053"/>
      <c r="CS123" s="1053"/>
      <c r="CT123" s="1053"/>
      <c r="CU123" s="1053"/>
      <c r="CV123" s="1053"/>
      <c r="CW123" s="1053"/>
      <c r="CX123" s="1053"/>
      <c r="CY123" s="1053"/>
      <c r="CZ123" s="1053"/>
      <c r="DA123" s="1053"/>
      <c r="DB123" s="1053"/>
      <c r="DC123" s="1053"/>
      <c r="DD123" s="1053"/>
      <c r="DE123" s="1053"/>
      <c r="DF123" s="1054"/>
      <c r="DG123" s="990" t="s">
        <v>430</v>
      </c>
      <c r="DH123" s="991"/>
      <c r="DI123" s="991"/>
      <c r="DJ123" s="991"/>
      <c r="DK123" s="992"/>
      <c r="DL123" s="993" t="s">
        <v>429</v>
      </c>
      <c r="DM123" s="991"/>
      <c r="DN123" s="991"/>
      <c r="DO123" s="991"/>
      <c r="DP123" s="992"/>
      <c r="DQ123" s="993" t="s">
        <v>430</v>
      </c>
      <c r="DR123" s="991"/>
      <c r="DS123" s="991"/>
      <c r="DT123" s="991"/>
      <c r="DU123" s="992"/>
      <c r="DV123" s="994" t="s">
        <v>402</v>
      </c>
      <c r="DW123" s="995"/>
      <c r="DX123" s="995"/>
      <c r="DY123" s="995"/>
      <c r="DZ123" s="996"/>
    </row>
    <row r="124" spans="1:130" s="226" customFormat="1" ht="26.25" customHeight="1" thickBot="1" x14ac:dyDescent="0.2">
      <c r="A124" s="1091"/>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429</v>
      </c>
      <c r="AB124" s="991"/>
      <c r="AC124" s="991"/>
      <c r="AD124" s="991"/>
      <c r="AE124" s="992"/>
      <c r="AF124" s="993" t="s">
        <v>120</v>
      </c>
      <c r="AG124" s="991"/>
      <c r="AH124" s="991"/>
      <c r="AI124" s="991"/>
      <c r="AJ124" s="992"/>
      <c r="AK124" s="993" t="s">
        <v>120</v>
      </c>
      <c r="AL124" s="991"/>
      <c r="AM124" s="991"/>
      <c r="AN124" s="991"/>
      <c r="AO124" s="992"/>
      <c r="AP124" s="994" t="s">
        <v>430</v>
      </c>
      <c r="AQ124" s="995"/>
      <c r="AR124" s="995"/>
      <c r="AS124" s="995"/>
      <c r="AT124" s="996"/>
      <c r="AU124" s="1093" t="s">
        <v>467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402</v>
      </c>
      <c r="BR124" s="1060"/>
      <c r="BS124" s="1060"/>
      <c r="BT124" s="1060"/>
      <c r="BU124" s="1060"/>
      <c r="BV124" s="1060" t="s">
        <v>429</v>
      </c>
      <c r="BW124" s="1060"/>
      <c r="BX124" s="1060"/>
      <c r="BY124" s="1060"/>
      <c r="BZ124" s="1060"/>
      <c r="CA124" s="1060" t="s">
        <v>120</v>
      </c>
      <c r="CB124" s="1060"/>
      <c r="CC124" s="1060"/>
      <c r="CD124" s="1060"/>
      <c r="CE124" s="1060"/>
      <c r="CF124" s="1061"/>
      <c r="CG124" s="1062"/>
      <c r="CH124" s="1062"/>
      <c r="CI124" s="1062"/>
      <c r="CJ124" s="1063"/>
      <c r="CK124" s="1045"/>
      <c r="CL124" s="1045"/>
      <c r="CM124" s="1045"/>
      <c r="CN124" s="1045"/>
      <c r="CO124" s="1046"/>
      <c r="CP124" s="1052" t="s">
        <v>468</v>
      </c>
      <c r="CQ124" s="1053"/>
      <c r="CR124" s="1053"/>
      <c r="CS124" s="1053"/>
      <c r="CT124" s="1053"/>
      <c r="CU124" s="1053"/>
      <c r="CV124" s="1053"/>
      <c r="CW124" s="1053"/>
      <c r="CX124" s="1053"/>
      <c r="CY124" s="1053"/>
      <c r="CZ124" s="1053"/>
      <c r="DA124" s="1053"/>
      <c r="DB124" s="1053"/>
      <c r="DC124" s="1053"/>
      <c r="DD124" s="1053"/>
      <c r="DE124" s="1053"/>
      <c r="DF124" s="1054"/>
      <c r="DG124" s="1037" t="s">
        <v>429</v>
      </c>
      <c r="DH124" s="1016"/>
      <c r="DI124" s="1016"/>
      <c r="DJ124" s="1016"/>
      <c r="DK124" s="1017"/>
      <c r="DL124" s="1015" t="s">
        <v>120</v>
      </c>
      <c r="DM124" s="1016"/>
      <c r="DN124" s="1016"/>
      <c r="DO124" s="1016"/>
      <c r="DP124" s="1017"/>
      <c r="DQ124" s="1015" t="s">
        <v>429</v>
      </c>
      <c r="DR124" s="1016"/>
      <c r="DS124" s="1016"/>
      <c r="DT124" s="1016"/>
      <c r="DU124" s="1017"/>
      <c r="DV124" s="1018" t="s">
        <v>120</v>
      </c>
      <c r="DW124" s="1019"/>
      <c r="DX124" s="1019"/>
      <c r="DY124" s="1019"/>
      <c r="DZ124" s="1020"/>
    </row>
    <row r="125" spans="1:130" s="226" customFormat="1" ht="26.25" customHeight="1" x14ac:dyDescent="0.15">
      <c r="A125" s="1091"/>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429</v>
      </c>
      <c r="AB125" s="991"/>
      <c r="AC125" s="991"/>
      <c r="AD125" s="991"/>
      <c r="AE125" s="992"/>
      <c r="AF125" s="993" t="s">
        <v>429</v>
      </c>
      <c r="AG125" s="991"/>
      <c r="AH125" s="991"/>
      <c r="AI125" s="991"/>
      <c r="AJ125" s="992"/>
      <c r="AK125" s="993" t="s">
        <v>430</v>
      </c>
      <c r="AL125" s="991"/>
      <c r="AM125" s="991"/>
      <c r="AN125" s="991"/>
      <c r="AO125" s="992"/>
      <c r="AP125" s="994" t="s">
        <v>120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469</v>
      </c>
      <c r="CL125" s="1040"/>
      <c r="CM125" s="1040"/>
      <c r="CN125" s="1040"/>
      <c r="CO125" s="1041"/>
      <c r="CP125" s="972" t="s">
        <v>470</v>
      </c>
      <c r="CQ125" s="921"/>
      <c r="CR125" s="921"/>
      <c r="CS125" s="921"/>
      <c r="CT125" s="921"/>
      <c r="CU125" s="921"/>
      <c r="CV125" s="921"/>
      <c r="CW125" s="921"/>
      <c r="CX125" s="921"/>
      <c r="CY125" s="921"/>
      <c r="CZ125" s="921"/>
      <c r="DA125" s="921"/>
      <c r="DB125" s="921"/>
      <c r="DC125" s="921"/>
      <c r="DD125" s="921"/>
      <c r="DE125" s="921"/>
      <c r="DF125" s="922"/>
      <c r="DG125" s="958" t="s">
        <v>120</v>
      </c>
      <c r="DH125" s="959"/>
      <c r="DI125" s="959"/>
      <c r="DJ125" s="959"/>
      <c r="DK125" s="959"/>
      <c r="DL125" s="959" t="s">
        <v>120</v>
      </c>
      <c r="DM125" s="959"/>
      <c r="DN125" s="959"/>
      <c r="DO125" s="959"/>
      <c r="DP125" s="959"/>
      <c r="DQ125" s="959" t="s">
        <v>429</v>
      </c>
      <c r="DR125" s="959"/>
      <c r="DS125" s="959"/>
      <c r="DT125" s="959"/>
      <c r="DU125" s="959"/>
      <c r="DV125" s="960" t="s">
        <v>429</v>
      </c>
      <c r="DW125" s="960"/>
      <c r="DX125" s="960"/>
      <c r="DY125" s="960"/>
      <c r="DZ125" s="961"/>
    </row>
    <row r="126" spans="1:130" s="226" customFormat="1" ht="26.25" customHeight="1" thickBot="1" x14ac:dyDescent="0.2">
      <c r="A126" s="1091"/>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1131</v>
      </c>
      <c r="AB126" s="991"/>
      <c r="AC126" s="991"/>
      <c r="AD126" s="991"/>
      <c r="AE126" s="992"/>
      <c r="AF126" s="993">
        <v>1131</v>
      </c>
      <c r="AG126" s="991"/>
      <c r="AH126" s="991"/>
      <c r="AI126" s="991"/>
      <c r="AJ126" s="992"/>
      <c r="AK126" s="993">
        <v>958</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471</v>
      </c>
      <c r="CQ126" s="982"/>
      <c r="CR126" s="982"/>
      <c r="CS126" s="982"/>
      <c r="CT126" s="982"/>
      <c r="CU126" s="982"/>
      <c r="CV126" s="982"/>
      <c r="CW126" s="982"/>
      <c r="CX126" s="982"/>
      <c r="CY126" s="982"/>
      <c r="CZ126" s="982"/>
      <c r="DA126" s="982"/>
      <c r="DB126" s="982"/>
      <c r="DC126" s="982"/>
      <c r="DD126" s="982"/>
      <c r="DE126" s="982"/>
      <c r="DF126" s="983"/>
      <c r="DG126" s="951" t="s">
        <v>120</v>
      </c>
      <c r="DH126" s="952"/>
      <c r="DI126" s="952"/>
      <c r="DJ126" s="952"/>
      <c r="DK126" s="952"/>
      <c r="DL126" s="952" t="s">
        <v>120</v>
      </c>
      <c r="DM126" s="952"/>
      <c r="DN126" s="952"/>
      <c r="DO126" s="952"/>
      <c r="DP126" s="952"/>
      <c r="DQ126" s="952" t="s">
        <v>120</v>
      </c>
      <c r="DR126" s="952"/>
      <c r="DS126" s="952"/>
      <c r="DT126" s="952"/>
      <c r="DU126" s="952"/>
      <c r="DV126" s="953" t="s">
        <v>120</v>
      </c>
      <c r="DW126" s="953"/>
      <c r="DX126" s="953"/>
      <c r="DY126" s="953"/>
      <c r="DZ126" s="954"/>
    </row>
    <row r="127" spans="1:130" s="226" customFormat="1" ht="26.25" customHeight="1" x14ac:dyDescent="0.15">
      <c r="A127" s="1092"/>
      <c r="B127" s="980"/>
      <c r="C127" s="1034" t="s">
        <v>472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1265</v>
      </c>
      <c r="AB127" s="991"/>
      <c r="AC127" s="991"/>
      <c r="AD127" s="991"/>
      <c r="AE127" s="992"/>
      <c r="AF127" s="993">
        <v>828</v>
      </c>
      <c r="AG127" s="991"/>
      <c r="AH127" s="991"/>
      <c r="AI127" s="991"/>
      <c r="AJ127" s="992"/>
      <c r="AK127" s="993">
        <v>623</v>
      </c>
      <c r="AL127" s="991"/>
      <c r="AM127" s="991"/>
      <c r="AN127" s="991"/>
      <c r="AO127" s="992"/>
      <c r="AP127" s="994">
        <v>0</v>
      </c>
      <c r="AQ127" s="995"/>
      <c r="AR127" s="995"/>
      <c r="AS127" s="995"/>
      <c r="AT127" s="996"/>
      <c r="AU127" s="262"/>
      <c r="AV127" s="262"/>
      <c r="AW127" s="262"/>
      <c r="AX127" s="1064" t="s">
        <v>473</v>
      </c>
      <c r="AY127" s="1065"/>
      <c r="AZ127" s="1065"/>
      <c r="BA127" s="1065"/>
      <c r="BB127" s="1065"/>
      <c r="BC127" s="1065"/>
      <c r="BD127" s="1065"/>
      <c r="BE127" s="1066"/>
      <c r="BF127" s="1067" t="s">
        <v>474</v>
      </c>
      <c r="BG127" s="1065"/>
      <c r="BH127" s="1065"/>
      <c r="BI127" s="1065"/>
      <c r="BJ127" s="1065"/>
      <c r="BK127" s="1065"/>
      <c r="BL127" s="1066"/>
      <c r="BM127" s="1067" t="s">
        <v>475</v>
      </c>
      <c r="BN127" s="1065"/>
      <c r="BO127" s="1065"/>
      <c r="BP127" s="1065"/>
      <c r="BQ127" s="1065"/>
      <c r="BR127" s="1065"/>
      <c r="BS127" s="1066"/>
      <c r="BT127" s="1067" t="s">
        <v>476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477</v>
      </c>
      <c r="CQ127" s="982"/>
      <c r="CR127" s="982"/>
      <c r="CS127" s="982"/>
      <c r="CT127" s="982"/>
      <c r="CU127" s="982"/>
      <c r="CV127" s="982"/>
      <c r="CW127" s="982"/>
      <c r="CX127" s="982"/>
      <c r="CY127" s="982"/>
      <c r="CZ127" s="982"/>
      <c r="DA127" s="982"/>
      <c r="DB127" s="982"/>
      <c r="DC127" s="982"/>
      <c r="DD127" s="982"/>
      <c r="DE127" s="982"/>
      <c r="DF127" s="983"/>
      <c r="DG127" s="951" t="s">
        <v>429</v>
      </c>
      <c r="DH127" s="952"/>
      <c r="DI127" s="952"/>
      <c r="DJ127" s="952"/>
      <c r="DK127" s="952"/>
      <c r="DL127" s="952" t="s">
        <v>430</v>
      </c>
      <c r="DM127" s="952"/>
      <c r="DN127" s="952"/>
      <c r="DO127" s="952"/>
      <c r="DP127" s="952"/>
      <c r="DQ127" s="952" t="s">
        <v>430</v>
      </c>
      <c r="DR127" s="952"/>
      <c r="DS127" s="952"/>
      <c r="DT127" s="952"/>
      <c r="DU127" s="952"/>
      <c r="DV127" s="953" t="s">
        <v>429</v>
      </c>
      <c r="DW127" s="953"/>
      <c r="DX127" s="953"/>
      <c r="DY127" s="953"/>
      <c r="DZ127" s="954"/>
    </row>
    <row r="128" spans="1:130" s="226" customFormat="1" ht="26.25" customHeight="1" thickBot="1" x14ac:dyDescent="0.2">
      <c r="A128" s="1075" t="s">
        <v>478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479</v>
      </c>
      <c r="X128" s="1077"/>
      <c r="Y128" s="1077"/>
      <c r="Z128" s="1078"/>
      <c r="AA128" s="1079">
        <v>30368</v>
      </c>
      <c r="AB128" s="1080"/>
      <c r="AC128" s="1080"/>
      <c r="AD128" s="1080"/>
      <c r="AE128" s="1081"/>
      <c r="AF128" s="1082">
        <v>30368</v>
      </c>
      <c r="AG128" s="1080"/>
      <c r="AH128" s="1080"/>
      <c r="AI128" s="1080"/>
      <c r="AJ128" s="1081"/>
      <c r="AK128" s="1082">
        <v>21838</v>
      </c>
      <c r="AL128" s="1080"/>
      <c r="AM128" s="1080"/>
      <c r="AN128" s="1080"/>
      <c r="AO128" s="1081"/>
      <c r="AP128" s="1083"/>
      <c r="AQ128" s="1084"/>
      <c r="AR128" s="1084"/>
      <c r="AS128" s="1084"/>
      <c r="AT128" s="1085"/>
      <c r="AU128" s="262"/>
      <c r="AV128" s="262"/>
      <c r="AW128" s="262"/>
      <c r="AX128" s="920" t="s">
        <v>480</v>
      </c>
      <c r="AY128" s="921"/>
      <c r="AZ128" s="921"/>
      <c r="BA128" s="921"/>
      <c r="BB128" s="921"/>
      <c r="BC128" s="921"/>
      <c r="BD128" s="921"/>
      <c r="BE128" s="922"/>
      <c r="BF128" s="1086" t="s">
        <v>430</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481</v>
      </c>
      <c r="CQ128" s="1069"/>
      <c r="CR128" s="1069"/>
      <c r="CS128" s="1069"/>
      <c r="CT128" s="1069"/>
      <c r="CU128" s="1069"/>
      <c r="CV128" s="1069"/>
      <c r="CW128" s="1069"/>
      <c r="CX128" s="1069"/>
      <c r="CY128" s="1069"/>
      <c r="CZ128" s="1069"/>
      <c r="DA128" s="1069"/>
      <c r="DB128" s="1069"/>
      <c r="DC128" s="1069"/>
      <c r="DD128" s="1069"/>
      <c r="DE128" s="1069"/>
      <c r="DF128" s="1070"/>
      <c r="DG128" s="1071" t="s">
        <v>402</v>
      </c>
      <c r="DH128" s="1072"/>
      <c r="DI128" s="1072"/>
      <c r="DJ128" s="1072"/>
      <c r="DK128" s="1072"/>
      <c r="DL128" s="1072" t="s">
        <v>120</v>
      </c>
      <c r="DM128" s="1072"/>
      <c r="DN128" s="1072"/>
      <c r="DO128" s="1072"/>
      <c r="DP128" s="1072"/>
      <c r="DQ128" s="1072" t="s">
        <v>402</v>
      </c>
      <c r="DR128" s="1072"/>
      <c r="DS128" s="1072"/>
      <c r="DT128" s="1072"/>
      <c r="DU128" s="1072"/>
      <c r="DV128" s="1073" t="s">
        <v>430</v>
      </c>
      <c r="DW128" s="1073"/>
      <c r="DX128" s="1073"/>
      <c r="DY128" s="1073"/>
      <c r="DZ128" s="1074"/>
    </row>
    <row r="129" spans="1:131" s="226" customFormat="1" ht="26.25" customHeight="1" x14ac:dyDescent="0.15">
      <c r="A129" s="962" t="s">
        <v>98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2940013</v>
      </c>
      <c r="AB129" s="991"/>
      <c r="AC129" s="991"/>
      <c r="AD129" s="991"/>
      <c r="AE129" s="992"/>
      <c r="AF129" s="993">
        <v>2863102</v>
      </c>
      <c r="AG129" s="991"/>
      <c r="AH129" s="991"/>
      <c r="AI129" s="991"/>
      <c r="AJ129" s="992"/>
      <c r="AK129" s="993">
        <v>2788007</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430</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497129</v>
      </c>
      <c r="AB130" s="991"/>
      <c r="AC130" s="991"/>
      <c r="AD130" s="991"/>
      <c r="AE130" s="992"/>
      <c r="AF130" s="993">
        <v>481266</v>
      </c>
      <c r="AG130" s="991"/>
      <c r="AH130" s="991"/>
      <c r="AI130" s="991"/>
      <c r="AJ130" s="992"/>
      <c r="AK130" s="993">
        <v>467781</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6.6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2442884</v>
      </c>
      <c r="AB131" s="1016"/>
      <c r="AC131" s="1016"/>
      <c r="AD131" s="1016"/>
      <c r="AE131" s="1017"/>
      <c r="AF131" s="1015">
        <v>2381836</v>
      </c>
      <c r="AG131" s="1016"/>
      <c r="AH131" s="1016"/>
      <c r="AI131" s="1016"/>
      <c r="AJ131" s="1017"/>
      <c r="AK131" s="1015">
        <v>2320226</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t="s">
        <v>430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5.9839926910000001</v>
      </c>
      <c r="AB132" s="1132"/>
      <c r="AC132" s="1132"/>
      <c r="AD132" s="1132"/>
      <c r="AE132" s="1133"/>
      <c r="AF132" s="1134">
        <v>7.3799791419999998</v>
      </c>
      <c r="AG132" s="1132"/>
      <c r="AH132" s="1132"/>
      <c r="AI132" s="1132"/>
      <c r="AJ132" s="1133"/>
      <c r="AK132" s="1134">
        <v>6.6740912310000002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6.6</v>
      </c>
      <c r="AB133" s="1115"/>
      <c r="AC133" s="1115"/>
      <c r="AD133" s="1115"/>
      <c r="AE133" s="1116"/>
      <c r="AF133" s="1114">
        <v>6.7</v>
      </c>
      <c r="AG133" s="1115"/>
      <c r="AH133" s="1115"/>
      <c r="AI133" s="1115"/>
      <c r="AJ133" s="1116"/>
      <c r="AK133" s="1114">
        <v>6.6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vdJ95zAgZOnn76MEqRfzRCqCY9KMwKA2fxb1qckgDuyA/rwQoXO0DLh7qe7IdfMJCXpmONLKZ4SR6ZCLMLNhQ==" saltValue="M+BlhA/gbOaB9m5sBr9i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Qov7vuflT3zfpcBSuG3gUMsahvDOmpF2Oll1JwiAmoSu2F+OnfP3uBF3KrX94UzDIQTjjSbfInAhRtKhdB6QA==" saltValue="2AF4cdsozojM6mTINIcR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Q0hqhQGoNLXLnT1tpkvnMZt1ZIDWhSr2tBPZewmo5H5oogtl0LO2rNKFvkeCQUhCz3fg+VOaLWXKh62cDKZ6A==" saltValue="i7O7jnw/+giHxXeJjZ9y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622236</v>
      </c>
      <c r="AP9" s="292">
        <v>209085</v>
      </c>
      <c r="AQ9" s="293">
        <v>189734</v>
      </c>
      <c r="AR9" s="294">
        <v>10.199999999999999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72212</v>
      </c>
      <c r="AP10" s="295">
        <v>24265</v>
      </c>
      <c r="AQ10" s="296">
        <v>22180</v>
      </c>
      <c r="AR10" s="297">
        <v>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121293</v>
      </c>
      <c r="AP11" s="295">
        <v>40757</v>
      </c>
      <c r="AQ11" s="296">
        <v>28692</v>
      </c>
      <c r="AR11" s="297">
        <v>42.1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4806</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25018</v>
      </c>
      <c r="AP14" s="295">
        <v>8407</v>
      </c>
      <c r="AQ14" s="296">
        <v>8976</v>
      </c>
      <c r="AR14" s="297">
        <v>-6.3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24286</v>
      </c>
      <c r="AP15" s="295">
        <v>8161</v>
      </c>
      <c r="AQ15" s="296">
        <v>4161</v>
      </c>
      <c r="AR15" s="297">
        <v>96.1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-68443</v>
      </c>
      <c r="AP16" s="295">
        <v>-22998</v>
      </c>
      <c r="AQ16" s="296">
        <v>-17989</v>
      </c>
      <c r="AR16" s="297">
        <v>27.8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796602</v>
      </c>
      <c r="AP17" s="295">
        <v>267675</v>
      </c>
      <c r="AQ17" s="296">
        <v>240560</v>
      </c>
      <c r="AR17" s="297">
        <v>11.3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23.52</v>
      </c>
      <c r="AP21" s="308">
        <v>21.65</v>
      </c>
      <c r="AQ21" s="309">
        <v>1.87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98.7</v>
      </c>
      <c r="AP22" s="313">
        <v>95.4</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493569</v>
      </c>
      <c r="AP32" s="322">
        <v>165850</v>
      </c>
      <c r="AQ32" s="323">
        <v>139228</v>
      </c>
      <c r="AR32" s="324">
        <v>19.100000000000001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5</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127977</v>
      </c>
      <c r="AP35" s="322">
        <v>43003</v>
      </c>
      <c r="AQ35" s="323">
        <v>32095</v>
      </c>
      <c r="AR35" s="324">
        <v>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14573</v>
      </c>
      <c r="AP36" s="322">
        <v>4897</v>
      </c>
      <c r="AQ36" s="323">
        <v>5254</v>
      </c>
      <c r="AR36" s="324">
        <v>-6.8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v>8069</v>
      </c>
      <c r="AP37" s="322">
        <v>2711</v>
      </c>
      <c r="AQ37" s="323">
        <v>1384</v>
      </c>
      <c r="AR37" s="324">
        <v>95.9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v>285</v>
      </c>
      <c r="AP38" s="325">
        <v>96</v>
      </c>
      <c r="AQ38" s="326">
        <v>32</v>
      </c>
      <c r="AR38" s="314">
        <v>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-21838</v>
      </c>
      <c r="AP39" s="322">
        <v>-7338</v>
      </c>
      <c r="AQ39" s="323">
        <v>-8131</v>
      </c>
      <c r="AR39" s="324">
        <v>-9.8000000000000007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-467781</v>
      </c>
      <c r="AP40" s="322">
        <v>-157184</v>
      </c>
      <c r="AQ40" s="323">
        <v>-126394</v>
      </c>
      <c r="AR40" s="324">
        <v>24.4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154854</v>
      </c>
      <c r="AP41" s="322">
        <v>52034</v>
      </c>
      <c r="AQ41" s="323">
        <v>43473</v>
      </c>
      <c r="AR41" s="324">
        <v>19.7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1470020</v>
      </c>
      <c r="AN51" s="344">
        <v>458093</v>
      </c>
      <c r="AO51" s="345">
        <v>252.1</v>
      </c>
      <c r="AP51" s="346">
        <v>316331</v>
      </c>
      <c r="AQ51" s="347">
        <v>38.6</v>
      </c>
      <c r="AR51" s="348">
        <v>213.5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535242</v>
      </c>
      <c r="AN52" s="352">
        <v>166794</v>
      </c>
      <c r="AO52" s="353">
        <v>55.3</v>
      </c>
      <c r="AP52" s="354">
        <v>106387</v>
      </c>
      <c r="AQ52" s="355">
        <v>22.8</v>
      </c>
      <c r="AR52" s="356">
        <v>32.5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1062277</v>
      </c>
      <c r="AN53" s="344">
        <v>338520</v>
      </c>
      <c r="AO53" s="345">
        <v>-26.1</v>
      </c>
      <c r="AP53" s="346">
        <v>333013</v>
      </c>
      <c r="AQ53" s="347">
        <v>5.3</v>
      </c>
      <c r="AR53" s="348">
        <v>-31.4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511078</v>
      </c>
      <c r="AN54" s="352">
        <v>162867</v>
      </c>
      <c r="AO54" s="353">
        <v>-2.4</v>
      </c>
      <c r="AP54" s="354">
        <v>126732</v>
      </c>
      <c r="AQ54" s="355">
        <v>19.100000000000001</v>
      </c>
      <c r="AR54" s="356">
        <v>-21.5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742040</v>
      </c>
      <c r="AN55" s="344">
        <v>240766</v>
      </c>
      <c r="AO55" s="345">
        <v>-28.9</v>
      </c>
      <c r="AP55" s="346">
        <v>280458</v>
      </c>
      <c r="AQ55" s="347">
        <v>-15.8</v>
      </c>
      <c r="AR55" s="348">
        <v>-13.1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434757</v>
      </c>
      <c r="AN56" s="352">
        <v>141063</v>
      </c>
      <c r="AO56" s="353">
        <v>-13.4</v>
      </c>
      <c r="AP56" s="354">
        <v>127286</v>
      </c>
      <c r="AQ56" s="355">
        <v>0.4</v>
      </c>
      <c r="AR56" s="356">
        <v>-13.8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1867024</v>
      </c>
      <c r="AN57" s="344">
        <v>615367</v>
      </c>
      <c r="AO57" s="345">
        <v>155.6</v>
      </c>
      <c r="AP57" s="346">
        <v>291945</v>
      </c>
      <c r="AQ57" s="347">
        <v>4.0999999999999996</v>
      </c>
      <c r="AR57" s="348">
        <v>151.5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1207253</v>
      </c>
      <c r="AN58" s="352">
        <v>397908</v>
      </c>
      <c r="AO58" s="353">
        <v>182.1</v>
      </c>
      <c r="AP58" s="354">
        <v>127651</v>
      </c>
      <c r="AQ58" s="355">
        <v>0.3</v>
      </c>
      <c r="AR58" s="356">
        <v>181.8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852853</v>
      </c>
      <c r="AN59" s="344">
        <v>286577</v>
      </c>
      <c r="AO59" s="345">
        <v>-53.4</v>
      </c>
      <c r="AP59" s="346">
        <v>291173</v>
      </c>
      <c r="AQ59" s="347">
        <v>-0.3</v>
      </c>
      <c r="AR59" s="348">
        <v>-53.1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578987</v>
      </c>
      <c r="AN60" s="352">
        <v>194552</v>
      </c>
      <c r="AO60" s="353">
        <v>-51.1</v>
      </c>
      <c r="AP60" s="354">
        <v>119071</v>
      </c>
      <c r="AQ60" s="355">
        <v>-6.7</v>
      </c>
      <c r="AR60" s="356">
        <v>-44.4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1198843</v>
      </c>
      <c r="AN61" s="359">
        <v>387865</v>
      </c>
      <c r="AO61" s="360">
        <v>59.9</v>
      </c>
      <c r="AP61" s="361">
        <v>302584</v>
      </c>
      <c r="AQ61" s="362">
        <v>6.4</v>
      </c>
      <c r="AR61" s="348">
        <v>53.5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653463</v>
      </c>
      <c r="AN62" s="352">
        <v>212637</v>
      </c>
      <c r="AO62" s="353">
        <v>34.1</v>
      </c>
      <c r="AP62" s="354">
        <v>121425</v>
      </c>
      <c r="AQ62" s="355">
        <v>7.2</v>
      </c>
      <c r="AR62" s="356">
        <v>26.9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Vy737gwRFnycFSwIaBt58NzppEETIRPCnl5+yAeHUMDi27cn1+m8FZzDlSpfIODIIHzFAgWQtC5ad308VGTTw==" saltValue="5/7ZH4pzqAmB+P6gwIxl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bhGVWMWlHxd2kzqoAeUDv5K6PsIWZ5IicA/1S5kolzZXH+tvSWcaLhp5MPIIVFJrlfn+I/Rwws54LvGwNroWQ==" saltValue="14oYsP4fxsrfvfQ/OvXy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8" zoomScale="40" zoomScaleNormal="4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4sE7H2Nk4lCamXcx7PHjS3wS9QMLAYw5G4BRzsLf9+ZcN5rML3EAj1qUPaBtfBvQomlbcXYvdY2cM+1y/9bKg==" saltValue="uQNoMvWN+m++ZTA8gShq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4" t="s">
        <v>3</v>
      </c>
      <c r="D47" s="1174"/>
      <c r="E47" s="1175"/>
      <c r="F47" s="11">
        <v>32.51</v>
      </c>
      <c r="G47" s="12">
        <v>37.76</v>
      </c>
      <c r="H47" s="12">
        <v>40.4</v>
      </c>
      <c r="I47" s="12">
        <v>41.49</v>
      </c>
      <c r="J47" s="13">
        <v>42.61</v>
      </c>
    </row>
    <row r="48" spans="2:10" ht="57.75" customHeight="1" x14ac:dyDescent="0.15">
      <c r="B48" s="14"/>
      <c r="C48" s="1176" t="s">
        <v>4</v>
      </c>
      <c r="D48" s="1176"/>
      <c r="E48" s="1177"/>
      <c r="F48" s="15">
        <v>3.85</v>
      </c>
      <c r="G48" s="16">
        <v>5</v>
      </c>
      <c r="H48" s="16">
        <v>4.16</v>
      </c>
      <c r="I48" s="16">
        <v>4.6900000000000004</v>
      </c>
      <c r="J48" s="17">
        <v>4.5999999999999996</v>
      </c>
    </row>
    <row r="49" spans="2:10" ht="57.75" customHeight="1" thickBot="1" x14ac:dyDescent="0.2">
      <c r="B49" s="18"/>
      <c r="C49" s="1178" t="s">
        <v>5</v>
      </c>
      <c r="D49" s="1178"/>
      <c r="E49" s="1179"/>
      <c r="F49" s="19" t="s">
        <v>551</v>
      </c>
      <c r="G49" s="20">
        <v>3.51</v>
      </c>
      <c r="H49" s="20" t="s">
        <v>552</v>
      </c>
      <c r="I49" s="20">
        <v>0.42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y9rVUUDJImdLSumlRKgtO5vB9Pk4OKU+OHmx8KncSC/eW3HKq8HVIwffGXwJfNoPlnl8znvX1nzCi3hVbeBvQ==" saltValue="uW7Jbp298v8Co2Yps23M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6" t="s">
        <v>554</v>
      </c>
      <c r="D34" s="1186"/>
      <c r="E34" s="1187"/>
      <c r="F34" s="32">
        <v>3.85</v>
      </c>
      <c r="G34" s="33">
        <v>4.99</v>
      </c>
      <c r="H34" s="33">
        <v>4.16</v>
      </c>
      <c r="I34" s="33">
        <v>4.6900000000000004</v>
      </c>
      <c r="J34" s="34">
        <v>4.59</v>
      </c>
      <c r="K34" s="22"/>
      <c r="L34" s="22"/>
      <c r="M34" s="22"/>
      <c r="N34" s="22"/>
      <c r="O34" s="22"/>
      <c r="P34" s="22"/>
    </row>
    <row r="35" spans="1:16" ht="39" customHeight="1" x14ac:dyDescent="0.15">
      <c r="A35" s="22"/>
      <c r="B35" s="35"/>
      <c r="C35" s="1180" t="s">
        <v>555</v>
      </c>
      <c r="D35" s="1181"/>
      <c r="E35" s="1182"/>
      <c r="F35" s="36">
        <v>0.03</v>
      </c>
      <c r="G35" s="37">
        <v>0.12</v>
      </c>
      <c r="H35" s="37">
        <v>0.47</v>
      </c>
      <c r="I35" s="37">
        <v>0.55000000000000004</v>
      </c>
      <c r="J35" s="38">
        <v>0.38</v>
      </c>
      <c r="K35" s="22"/>
      <c r="L35" s="22"/>
      <c r="M35" s="22"/>
      <c r="N35" s="22"/>
      <c r="O35" s="22"/>
      <c r="P35" s="22"/>
    </row>
    <row r="36" spans="1:16" ht="39" customHeight="1" x14ac:dyDescent="0.15">
      <c r="A36" s="22"/>
      <c r="B36" s="35"/>
      <c r="C36" s="1180" t="s">
        <v>556</v>
      </c>
      <c r="D36" s="1181"/>
      <c r="E36" s="1182"/>
      <c r="F36" s="36">
        <v>0.65</v>
      </c>
      <c r="G36" s="37">
        <v>0.3</v>
      </c>
      <c r="H36" s="37">
        <v>0.27</v>
      </c>
      <c r="I36" s="37">
        <v>0.28000000000000003</v>
      </c>
      <c r="J36" s="38">
        <v>0.3</v>
      </c>
      <c r="K36" s="22"/>
      <c r="L36" s="22"/>
      <c r="M36" s="22"/>
      <c r="N36" s="22"/>
      <c r="O36" s="22"/>
      <c r="P36" s="22"/>
    </row>
    <row r="37" spans="1:16" ht="39" customHeight="1" x14ac:dyDescent="0.15">
      <c r="A37" s="22"/>
      <c r="B37" s="35"/>
      <c r="C37" s="1180" t="s">
        <v>557</v>
      </c>
      <c r="D37" s="1181"/>
      <c r="E37" s="1182"/>
      <c r="F37" s="36">
        <v>0</v>
      </c>
      <c r="G37" s="37">
        <v>0</v>
      </c>
      <c r="H37" s="37">
        <v>0</v>
      </c>
      <c r="I37" s="37">
        <v>0</v>
      </c>
      <c r="J37" s="38">
        <v>0</v>
      </c>
      <c r="K37" s="22"/>
      <c r="L37" s="22"/>
      <c r="M37" s="22"/>
      <c r="N37" s="22"/>
      <c r="O37" s="22"/>
      <c r="P37" s="22"/>
    </row>
    <row r="38" spans="1:16" ht="39" customHeight="1" x14ac:dyDescent="0.15">
      <c r="A38" s="22"/>
      <c r="B38" s="35"/>
      <c r="C38" s="1180" t="s">
        <v>558</v>
      </c>
      <c r="D38" s="1181"/>
      <c r="E38" s="1182"/>
      <c r="F38" s="36">
        <v>0</v>
      </c>
      <c r="G38" s="37">
        <v>0</v>
      </c>
      <c r="H38" s="37">
        <v>0</v>
      </c>
      <c r="I38" s="37">
        <v>0</v>
      </c>
      <c r="J38" s="38">
        <v>0</v>
      </c>
      <c r="K38" s="22"/>
      <c r="L38" s="22"/>
      <c r="M38" s="22"/>
      <c r="N38" s="22"/>
      <c r="O38" s="22"/>
      <c r="P38" s="22"/>
    </row>
    <row r="39" spans="1:16" ht="39" customHeight="1" x14ac:dyDescent="0.15">
      <c r="A39" s="22"/>
      <c r="B39" s="35"/>
      <c r="C39" s="1180" t="s">
        <v>559</v>
      </c>
      <c r="D39" s="1181"/>
      <c r="E39" s="1182"/>
      <c r="F39" s="36">
        <v>0</v>
      </c>
      <c r="G39" s="37">
        <v>0</v>
      </c>
      <c r="H39" s="37">
        <v>0</v>
      </c>
      <c r="I39" s="37">
        <v>0</v>
      </c>
      <c r="J39" s="38">
        <v>0</v>
      </c>
      <c r="K39" s="22"/>
      <c r="L39" s="22"/>
      <c r="M39" s="22"/>
      <c r="N39" s="22"/>
      <c r="O39" s="22"/>
      <c r="P39" s="22"/>
    </row>
    <row r="40" spans="1:16" ht="39" customHeight="1" x14ac:dyDescent="0.15">
      <c r="A40" s="22"/>
      <c r="B40" s="35"/>
      <c r="C40" s="1180" t="s">
        <v>560</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561</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562</v>
      </c>
      <c r="D43" s="1184"/>
      <c r="E43" s="118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CorqYD4gOPJz9F1X29w5k7Pj0r5i8HWjMwnaBv9oJMdDebtc20uawimzW0VrF5N+FeSxXnIlOt5eXrx8rBfBQ==" saltValue="OxP7c4jOqY63AwZMkqp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530</v>
      </c>
      <c r="L45" s="60">
        <v>525</v>
      </c>
      <c r="M45" s="60">
        <v>529</v>
      </c>
      <c r="N45" s="60">
        <v>540</v>
      </c>
      <c r="O45" s="61">
        <v>494</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14</v>
      </c>
      <c r="F48" s="1190"/>
      <c r="G48" s="1190"/>
      <c r="H48" s="1190"/>
      <c r="I48" s="1190"/>
      <c r="J48" s="1191"/>
      <c r="K48" s="63">
        <v>146</v>
      </c>
      <c r="L48" s="64">
        <v>133</v>
      </c>
      <c r="M48" s="64">
        <v>123</v>
      </c>
      <c r="N48" s="64">
        <v>124</v>
      </c>
      <c r="O48" s="65">
        <v>128</v>
      </c>
      <c r="P48" s="48"/>
      <c r="Q48" s="48"/>
      <c r="R48" s="48"/>
      <c r="S48" s="48"/>
      <c r="T48" s="48"/>
      <c r="U48" s="48"/>
    </row>
    <row r="49" spans="1:21" ht="30.75" customHeight="1" x14ac:dyDescent="0.15">
      <c r="A49" s="48"/>
      <c r="B49" s="1198"/>
      <c r="C49" s="1199"/>
      <c r="D49" s="62"/>
      <c r="E49" s="1190" t="s">
        <v>15</v>
      </c>
      <c r="F49" s="1190"/>
      <c r="G49" s="1190"/>
      <c r="H49" s="1190"/>
      <c r="I49" s="1190"/>
      <c r="J49" s="1191"/>
      <c r="K49" s="63">
        <v>0</v>
      </c>
      <c r="L49" s="64">
        <v>0</v>
      </c>
      <c r="M49" s="64">
        <v>12</v>
      </c>
      <c r="N49" s="64">
        <v>14</v>
      </c>
      <c r="O49" s="65">
        <v>15</v>
      </c>
      <c r="P49" s="48"/>
      <c r="Q49" s="48"/>
      <c r="R49" s="48"/>
      <c r="S49" s="48"/>
      <c r="T49" s="48"/>
      <c r="U49" s="48"/>
    </row>
    <row r="50" spans="1:21" ht="30.75" customHeight="1" x14ac:dyDescent="0.15">
      <c r="A50" s="48"/>
      <c r="B50" s="1198"/>
      <c r="C50" s="1199"/>
      <c r="D50" s="62"/>
      <c r="E50" s="1190" t="s">
        <v>16</v>
      </c>
      <c r="F50" s="1190"/>
      <c r="G50" s="1190"/>
      <c r="H50" s="1190"/>
      <c r="I50" s="1190"/>
      <c r="J50" s="1191"/>
      <c r="K50" s="63">
        <v>12</v>
      </c>
      <c r="L50" s="64">
        <v>11</v>
      </c>
      <c r="M50" s="64">
        <v>9</v>
      </c>
      <c r="N50" s="64">
        <v>8</v>
      </c>
      <c r="O50" s="65">
        <v>8</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504</v>
      </c>
      <c r="L51" s="64">
        <v>0</v>
      </c>
      <c r="M51" s="64">
        <v>0</v>
      </c>
      <c r="N51" s="64">
        <v>1</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503</v>
      </c>
      <c r="L52" s="64">
        <v>508</v>
      </c>
      <c r="M52" s="64">
        <v>527</v>
      </c>
      <c r="N52" s="64">
        <v>511</v>
      </c>
      <c r="O52" s="65">
        <v>490</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185</v>
      </c>
      <c r="L53" s="69">
        <v>161</v>
      </c>
      <c r="M53" s="69">
        <v>146</v>
      </c>
      <c r="N53" s="69">
        <v>176</v>
      </c>
      <c r="O53" s="70">
        <v>155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0FviI4CrNpxfl9C5fN1V3XALf5GAZavBjyjfOVPaRwz7zyAvkt4FDBQcf4Nis/bRqdFwK4lu4BKjvU9jAlS8g==" saltValue="h8ccD49IzR68LCQUKIIH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04" t="s">
        <v>23</v>
      </c>
      <c r="C41" s="1205"/>
      <c r="D41" s="81"/>
      <c r="E41" s="1210" t="s">
        <v>24</v>
      </c>
      <c r="F41" s="1210"/>
      <c r="G41" s="1210"/>
      <c r="H41" s="1211"/>
      <c r="I41" s="82">
        <v>4847</v>
      </c>
      <c r="J41" s="83">
        <v>4777</v>
      </c>
      <c r="K41" s="83">
        <v>4656</v>
      </c>
      <c r="L41" s="83">
        <v>5329</v>
      </c>
      <c r="M41" s="84">
        <v>5342</v>
      </c>
    </row>
    <row r="42" spans="2:13" ht="27.75" customHeight="1" x14ac:dyDescent="0.15">
      <c r="B42" s="1206"/>
      <c r="C42" s="1207"/>
      <c r="D42" s="85"/>
      <c r="E42" s="1212" t="s">
        <v>25</v>
      </c>
      <c r="F42" s="1212"/>
      <c r="G42" s="1212"/>
      <c r="H42" s="1213"/>
      <c r="I42" s="86">
        <v>45</v>
      </c>
      <c r="J42" s="87">
        <v>35</v>
      </c>
      <c r="K42" s="87">
        <v>26</v>
      </c>
      <c r="L42" s="87">
        <v>18</v>
      </c>
      <c r="M42" s="88">
        <v>4</v>
      </c>
    </row>
    <row r="43" spans="2:13" ht="27.75" customHeight="1" x14ac:dyDescent="0.15">
      <c r="B43" s="1206"/>
      <c r="C43" s="1207"/>
      <c r="D43" s="85"/>
      <c r="E43" s="1212" t="s">
        <v>26</v>
      </c>
      <c r="F43" s="1212"/>
      <c r="G43" s="1212"/>
      <c r="H43" s="1213"/>
      <c r="I43" s="86">
        <v>1335</v>
      </c>
      <c r="J43" s="87">
        <v>1489</v>
      </c>
      <c r="K43" s="87">
        <v>1714</v>
      </c>
      <c r="L43" s="87">
        <v>1974</v>
      </c>
      <c r="M43" s="88">
        <v>2200</v>
      </c>
    </row>
    <row r="44" spans="2:13" ht="27.75" customHeight="1" x14ac:dyDescent="0.15">
      <c r="B44" s="1206"/>
      <c r="C44" s="1207"/>
      <c r="D44" s="85"/>
      <c r="E44" s="1212" t="s">
        <v>27</v>
      </c>
      <c r="F44" s="1212"/>
      <c r="G44" s="1212"/>
      <c r="H44" s="1213"/>
      <c r="I44" s="86">
        <v>111</v>
      </c>
      <c r="J44" s="87">
        <v>115</v>
      </c>
      <c r="K44" s="87">
        <v>132</v>
      </c>
      <c r="L44" s="87">
        <v>138</v>
      </c>
      <c r="M44" s="88">
        <v>124</v>
      </c>
    </row>
    <row r="45" spans="2:13" ht="27.75" customHeight="1" x14ac:dyDescent="0.15">
      <c r="B45" s="1206"/>
      <c r="C45" s="1207"/>
      <c r="D45" s="85"/>
      <c r="E45" s="1212" t="s">
        <v>28</v>
      </c>
      <c r="F45" s="1212"/>
      <c r="G45" s="1212"/>
      <c r="H45" s="1213"/>
      <c r="I45" s="86">
        <v>815</v>
      </c>
      <c r="J45" s="87">
        <v>770</v>
      </c>
      <c r="K45" s="87">
        <v>705</v>
      </c>
      <c r="L45" s="87">
        <v>666</v>
      </c>
      <c r="M45" s="88">
        <v>661</v>
      </c>
    </row>
    <row r="46" spans="2:13" ht="27.75" customHeight="1" x14ac:dyDescent="0.15">
      <c r="B46" s="1206"/>
      <c r="C46" s="1207"/>
      <c r="D46" s="89"/>
      <c r="E46" s="1212" t="s">
        <v>29</v>
      </c>
      <c r="F46" s="1212"/>
      <c r="G46" s="1212"/>
      <c r="H46" s="1213"/>
      <c r="I46" s="86" t="s">
        <v>504</v>
      </c>
      <c r="J46" s="87" t="s">
        <v>504</v>
      </c>
      <c r="K46" s="87" t="s">
        <v>504</v>
      </c>
      <c r="L46" s="87" t="s">
        <v>504</v>
      </c>
      <c r="M46" s="88" t="s">
        <v>504</v>
      </c>
    </row>
    <row r="47" spans="2:13" ht="27.75" customHeight="1" x14ac:dyDescent="0.15">
      <c r="B47" s="1206"/>
      <c r="C47" s="1207"/>
      <c r="D47" s="90"/>
      <c r="E47" s="1214" t="s">
        <v>30</v>
      </c>
      <c r="F47" s="1215"/>
      <c r="G47" s="1215"/>
      <c r="H47" s="1216"/>
      <c r="I47" s="86" t="s">
        <v>504</v>
      </c>
      <c r="J47" s="87" t="s">
        <v>504</v>
      </c>
      <c r="K47" s="87" t="s">
        <v>504</v>
      </c>
      <c r="L47" s="87" t="s">
        <v>504</v>
      </c>
      <c r="M47" s="88" t="s">
        <v>504</v>
      </c>
    </row>
    <row r="48" spans="2:13" ht="27.75" customHeight="1" x14ac:dyDescent="0.15">
      <c r="B48" s="1206"/>
      <c r="C48" s="1207"/>
      <c r="D48" s="85"/>
      <c r="E48" s="1212" t="s">
        <v>31</v>
      </c>
      <c r="F48" s="1212"/>
      <c r="G48" s="1212"/>
      <c r="H48" s="1213"/>
      <c r="I48" s="86" t="s">
        <v>504</v>
      </c>
      <c r="J48" s="87" t="s">
        <v>504</v>
      </c>
      <c r="K48" s="87" t="s">
        <v>504</v>
      </c>
      <c r="L48" s="87" t="s">
        <v>504</v>
      </c>
      <c r="M48" s="88" t="s">
        <v>504</v>
      </c>
    </row>
    <row r="49" spans="2:13" ht="27.75" customHeight="1" x14ac:dyDescent="0.15">
      <c r="B49" s="1208"/>
      <c r="C49" s="1209"/>
      <c r="D49" s="85"/>
      <c r="E49" s="1212" t="s">
        <v>32</v>
      </c>
      <c r="F49" s="1212"/>
      <c r="G49" s="1212"/>
      <c r="H49" s="1213"/>
      <c r="I49" s="86" t="s">
        <v>504</v>
      </c>
      <c r="J49" s="87" t="s">
        <v>504</v>
      </c>
      <c r="K49" s="87" t="s">
        <v>504</v>
      </c>
      <c r="L49" s="87" t="s">
        <v>504</v>
      </c>
      <c r="M49" s="88" t="s">
        <v>504</v>
      </c>
    </row>
    <row r="50" spans="2:13" ht="27.75" customHeight="1" x14ac:dyDescent="0.15">
      <c r="B50" s="1217" t="s">
        <v>33</v>
      </c>
      <c r="C50" s="1218"/>
      <c r="D50" s="91"/>
      <c r="E50" s="1212" t="s">
        <v>34</v>
      </c>
      <c r="F50" s="1212"/>
      <c r="G50" s="1212"/>
      <c r="H50" s="1213"/>
      <c r="I50" s="86">
        <v>3595</v>
      </c>
      <c r="J50" s="87">
        <v>3766</v>
      </c>
      <c r="K50" s="87">
        <v>3915</v>
      </c>
      <c r="L50" s="87">
        <v>3799</v>
      </c>
      <c r="M50" s="88">
        <v>3741</v>
      </c>
    </row>
    <row r="51" spans="2:13" ht="27.75" customHeight="1" x14ac:dyDescent="0.15">
      <c r="B51" s="1206"/>
      <c r="C51" s="1207"/>
      <c r="D51" s="85"/>
      <c r="E51" s="1212" t="s">
        <v>35</v>
      </c>
      <c r="F51" s="1212"/>
      <c r="G51" s="1212"/>
      <c r="H51" s="1213"/>
      <c r="I51" s="86">
        <v>181</v>
      </c>
      <c r="J51" s="87">
        <v>154</v>
      </c>
      <c r="K51" s="87">
        <v>126</v>
      </c>
      <c r="L51" s="87">
        <v>98</v>
      </c>
      <c r="M51" s="88">
        <v>78</v>
      </c>
    </row>
    <row r="52" spans="2:13" ht="27.75" customHeight="1" x14ac:dyDescent="0.15">
      <c r="B52" s="1208"/>
      <c r="C52" s="1209"/>
      <c r="D52" s="85"/>
      <c r="E52" s="1212" t="s">
        <v>36</v>
      </c>
      <c r="F52" s="1212"/>
      <c r="G52" s="1212"/>
      <c r="H52" s="1213"/>
      <c r="I52" s="86">
        <v>4635</v>
      </c>
      <c r="J52" s="87">
        <v>4769</v>
      </c>
      <c r="K52" s="87">
        <v>4843</v>
      </c>
      <c r="L52" s="87">
        <v>5439</v>
      </c>
      <c r="M52" s="88">
        <v>5502</v>
      </c>
    </row>
    <row r="53" spans="2:13" ht="27.75" customHeight="1" thickBot="1" x14ac:dyDescent="0.2">
      <c r="B53" s="1219" t="s">
        <v>37</v>
      </c>
      <c r="C53" s="1220"/>
      <c r="D53" s="92"/>
      <c r="E53" s="1221" t="s">
        <v>38</v>
      </c>
      <c r="F53" s="1221"/>
      <c r="G53" s="1221"/>
      <c r="H53" s="1222"/>
      <c r="I53" s="93">
        <v>-1259</v>
      </c>
      <c r="J53" s="94">
        <v>-1502</v>
      </c>
      <c r="K53" s="94">
        <v>-1651</v>
      </c>
      <c r="L53" s="94">
        <v>-1210</v>
      </c>
      <c r="M53" s="95">
        <v>-990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X9cLNUADLqV5m8add+/9tgWW+HcwTk8cqerrRDWME0ZNzbme+topXgmrrNSC9Ydd0Rr5RqFsSymsoz72XysQ==" saltValue="QZArY6On+X7edLayapBr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1" t="s">
        <v>41</v>
      </c>
      <c r="D55" s="1231"/>
      <c r="E55" s="1232"/>
      <c r="F55" s="107">
        <v>1188</v>
      </c>
      <c r="G55" s="107">
        <v>1188</v>
      </c>
      <c r="H55" s="108">
        <v>1188</v>
      </c>
    </row>
    <row r="56" spans="2:8" ht="52.5" customHeight="1" x14ac:dyDescent="0.15">
      <c r="B56" s="109"/>
      <c r="C56" s="1233" t="s">
        <v>42</v>
      </c>
      <c r="D56" s="1233"/>
      <c r="E56" s="1234"/>
      <c r="F56" s="110">
        <v>1619</v>
      </c>
      <c r="G56" s="110">
        <v>1515</v>
      </c>
      <c r="H56" s="111">
        <v>1464</v>
      </c>
    </row>
    <row r="57" spans="2:8" ht="53.25" customHeight="1" x14ac:dyDescent="0.15">
      <c r="B57" s="109"/>
      <c r="C57" s="1235" t="s">
        <v>43</v>
      </c>
      <c r="D57" s="1235"/>
      <c r="E57" s="1236"/>
      <c r="F57" s="112">
        <v>570</v>
      </c>
      <c r="G57" s="112">
        <v>593</v>
      </c>
      <c r="H57" s="113">
        <v>601</v>
      </c>
    </row>
    <row r="58" spans="2:8" ht="45.75" customHeight="1" x14ac:dyDescent="0.15">
      <c r="B58" s="114"/>
      <c r="C58" s="1223" t="s">
        <v>563</v>
      </c>
      <c r="D58" s="1224"/>
      <c r="E58" s="1225"/>
      <c r="F58" s="115">
        <v>298</v>
      </c>
      <c r="G58" s="115">
        <v>299</v>
      </c>
      <c r="H58" s="116">
        <v>287</v>
      </c>
    </row>
    <row r="59" spans="2:8" ht="45.75" customHeight="1" x14ac:dyDescent="0.15">
      <c r="B59" s="114"/>
      <c r="C59" s="1223" t="s">
        <v>564</v>
      </c>
      <c r="D59" s="1224"/>
      <c r="E59" s="1225"/>
      <c r="F59" s="115">
        <v>160</v>
      </c>
      <c r="G59" s="115">
        <v>181</v>
      </c>
      <c r="H59" s="116">
        <v>201</v>
      </c>
    </row>
    <row r="60" spans="2:8" ht="45.75" customHeight="1" x14ac:dyDescent="0.15">
      <c r="B60" s="114"/>
      <c r="C60" s="1223" t="s">
        <v>565</v>
      </c>
      <c r="D60" s="1224"/>
      <c r="E60" s="1225"/>
      <c r="F60" s="115">
        <v>102</v>
      </c>
      <c r="G60" s="115">
        <v>102</v>
      </c>
      <c r="H60" s="116">
        <v>102</v>
      </c>
    </row>
    <row r="61" spans="2:8" ht="45.75" customHeight="1" x14ac:dyDescent="0.15">
      <c r="B61" s="114"/>
      <c r="C61" s="1223" t="s">
        <v>566</v>
      </c>
      <c r="D61" s="1224"/>
      <c r="E61" s="1225"/>
      <c r="F61" s="115">
        <v>10</v>
      </c>
      <c r="G61" s="115">
        <v>11</v>
      </c>
      <c r="H61" s="116">
        <v>11</v>
      </c>
    </row>
    <row r="62" spans="2:8" ht="45.75" customHeight="1" thickBot="1" x14ac:dyDescent="0.2">
      <c r="B62" s="117"/>
      <c r="C62" s="1226"/>
      <c r="D62" s="1227"/>
      <c r="E62" s="1228"/>
      <c r="F62" s="118"/>
      <c r="G62" s="118"/>
      <c r="H62" s="119"/>
    </row>
    <row r="63" spans="2:8" ht="52.5" customHeight="1" thickBot="1" x14ac:dyDescent="0.2">
      <c r="B63" s="120"/>
      <c r="C63" s="1229" t="s">
        <v>44</v>
      </c>
      <c r="D63" s="1229"/>
      <c r="E63" s="1230"/>
      <c r="F63" s="121">
        <v>3377</v>
      </c>
      <c r="G63" s="121">
        <v>3296</v>
      </c>
      <c r="H63" s="122">
        <v>3252</v>
      </c>
    </row>
    <row r="64" spans="2:8" ht="15" customHeight="1" x14ac:dyDescent="0.15"/>
    <row r="65" ht="0" hidden="1" customHeight="1" x14ac:dyDescent="0.15"/>
    <row r="66" ht="0" hidden="1" customHeight="1" x14ac:dyDescent="0.15"/>
  </sheetData>
  <sheetProtection algorithmName="SHA-512" hashValue="rTIp6Z+MnlP5zKk5joKPCQgc3qd6Off71kWX+YQfKo0bR1G3xDIFBygpy1DBsnsj6R/+s3e13FmArJJny4fH1g==" saltValue="gSF18ufIsZcN6cu/kaL/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3" zoomScaleNormal="100" zoomScaleSheetLayoutView="55" workbookViewId="0">
      <selection activeCell="CN16" sqref="CN16"/>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583</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584</v>
      </c>
      <c r="AO51" s="1275"/>
      <c r="AP51" s="1275"/>
      <c r="AQ51" s="1275"/>
      <c r="AR51" s="1275"/>
      <c r="AS51" s="1275"/>
      <c r="AT51" s="1275"/>
      <c r="AU51" s="1275"/>
      <c r="AV51" s="1275"/>
      <c r="AW51" s="1275"/>
      <c r="AX51" s="1275"/>
      <c r="AY51" s="1275"/>
      <c r="AZ51" s="1275"/>
      <c r="BA51" s="1275"/>
      <c r="BB51" s="1275" t="s">
        <v>585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60.5</v>
      </c>
      <c r="CG53" s="1277"/>
      <c r="CH53" s="1277"/>
      <c r="CI53" s="1277"/>
      <c r="CJ53" s="1277"/>
      <c r="CK53" s="1277"/>
      <c r="CL53" s="1277"/>
      <c r="CM53" s="1277"/>
      <c r="CN53" s="1277">
        <v>60.9</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587</v>
      </c>
      <c r="AO55" s="1271"/>
      <c r="AP55" s="1271"/>
      <c r="AQ55" s="1271"/>
      <c r="AR55" s="1271"/>
      <c r="AS55" s="1271"/>
      <c r="AT55" s="1271"/>
      <c r="AU55" s="1271"/>
      <c r="AV55" s="1271"/>
      <c r="AW55" s="1271"/>
      <c r="AX55" s="1271"/>
      <c r="AY55" s="1271"/>
      <c r="AZ55" s="1271"/>
      <c r="BA55" s="1271"/>
      <c r="BB55" s="1275" t="s">
        <v>588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590</v>
      </c>
    </row>
    <row r="64" spans="1:109" x14ac:dyDescent="0.15">
      <c r="B64" s="1246"/>
      <c r="G64" s="1253"/>
      <c r="I64" s="1287"/>
      <c r="J64" s="1287"/>
      <c r="K64" s="1287"/>
      <c r="L64" s="1287"/>
      <c r="M64" s="1287"/>
      <c r="N64" s="1288"/>
      <c r="AM64" s="1253"/>
      <c r="AN64" s="1253" t="s">
        <v>581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583</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584</v>
      </c>
      <c r="AO73" s="1275"/>
      <c r="AP73" s="1275"/>
      <c r="AQ73" s="1275"/>
      <c r="AR73" s="1275"/>
      <c r="AS73" s="1275"/>
      <c r="AT73" s="1275"/>
      <c r="AU73" s="1275"/>
      <c r="AV73" s="1275"/>
      <c r="AW73" s="1275"/>
      <c r="AX73" s="1275"/>
      <c r="AY73" s="1275"/>
      <c r="AZ73" s="1275"/>
      <c r="BA73" s="1275"/>
      <c r="BB73" s="1275" t="s">
        <v>588</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592</v>
      </c>
      <c r="BC75" s="1275"/>
      <c r="BD75" s="1275"/>
      <c r="BE75" s="1275"/>
      <c r="BF75" s="1275"/>
      <c r="BG75" s="1275"/>
      <c r="BH75" s="1275"/>
      <c r="BI75" s="1275"/>
      <c r="BJ75" s="1275"/>
      <c r="BK75" s="1275"/>
      <c r="BL75" s="1275"/>
      <c r="BM75" s="1275"/>
      <c r="BN75" s="1275"/>
      <c r="BO75" s="1275"/>
      <c r="BP75" s="1277">
        <v>7.5</v>
      </c>
      <c r="BQ75" s="1277"/>
      <c r="BR75" s="1277"/>
      <c r="BS75" s="1277"/>
      <c r="BT75" s="1277"/>
      <c r="BU75" s="1277"/>
      <c r="BV75" s="1277"/>
      <c r="BW75" s="1277"/>
      <c r="BX75" s="1277">
        <v>7</v>
      </c>
      <c r="BY75" s="1277"/>
      <c r="BZ75" s="1277"/>
      <c r="CA75" s="1277"/>
      <c r="CB75" s="1277"/>
      <c r="CC75" s="1277"/>
      <c r="CD75" s="1277"/>
      <c r="CE75" s="1277"/>
      <c r="CF75" s="1277">
        <v>6.6</v>
      </c>
      <c r="CG75" s="1277"/>
      <c r="CH75" s="1277"/>
      <c r="CI75" s="1277"/>
      <c r="CJ75" s="1277"/>
      <c r="CK75" s="1277"/>
      <c r="CL75" s="1277"/>
      <c r="CM75" s="1277"/>
      <c r="CN75" s="1277">
        <v>6.7</v>
      </c>
      <c r="CO75" s="1277"/>
      <c r="CP75" s="1277"/>
      <c r="CQ75" s="1277"/>
      <c r="CR75" s="1277"/>
      <c r="CS75" s="1277"/>
      <c r="CT75" s="1277"/>
      <c r="CU75" s="1277"/>
      <c r="CV75" s="1277">
        <v>6.6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587</v>
      </c>
      <c r="AO77" s="1271"/>
      <c r="AP77" s="1271"/>
      <c r="AQ77" s="1271"/>
      <c r="AR77" s="1271"/>
      <c r="AS77" s="1271"/>
      <c r="AT77" s="1271"/>
      <c r="AU77" s="1271"/>
      <c r="AV77" s="1271"/>
      <c r="AW77" s="1271"/>
      <c r="AX77" s="1271"/>
      <c r="AY77" s="1271"/>
      <c r="AZ77" s="1271"/>
      <c r="BA77" s="1271"/>
      <c r="BB77" s="1275" t="s">
        <v>588</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593</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pdV//Gpw+kRcDtxwSXrVZTmY05jn6WgkI9EbbijsUiVSw9ZEjguPcxZqVaIQhwmRNJ0XywIp0wjGzoezxj78g==" saltValue="sMeBIAJebCDXIVwbpvef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AO112" sqref="AO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xriYeASK71jeto1XvtrIKUVYrxqz3hzlv7SGgXdCUIdFJMkZBw0tS4XG4ypqqN2Kxka1A4J5780QIe8YU07HQ==" saltValue="ftiyBZ1fUDmfYhFEPFz/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CO64" sqref="CO6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P7Un2OyzsxJ8oiZNk9CBvYRN/pZKRsZdLZEWDnWG6xamku092/TGZrb7HIfi45HOKG+uZDdT1woRarjNgyrg==" saltValue="qgkZWgowmFD34qBLEpL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544</v>
      </c>
      <c r="G2" s="136"/>
      <c r="H2" s="137"/>
    </row>
    <row r="3" spans="1:8" x14ac:dyDescent="0.15">
      <c r="A3" s="133" t="s">
        <v>537</v>
      </c>
      <c r="B3" s="138"/>
      <c r="C3" s="139"/>
      <c r="D3" s="140">
        <v>458093</v>
      </c>
      <c r="E3" s="141"/>
      <c r="F3" s="142">
        <v>316331</v>
      </c>
      <c r="G3" s="143"/>
      <c r="H3" s="144"/>
    </row>
    <row r="4" spans="1:8" x14ac:dyDescent="0.15">
      <c r="A4" s="145"/>
      <c r="B4" s="146"/>
      <c r="C4" s="147"/>
      <c r="D4" s="148">
        <v>166794</v>
      </c>
      <c r="E4" s="149"/>
      <c r="F4" s="150">
        <v>106387</v>
      </c>
      <c r="G4" s="151"/>
      <c r="H4" s="152"/>
    </row>
    <row r="5" spans="1:8" x14ac:dyDescent="0.15">
      <c r="A5" s="133" t="s">
        <v>539</v>
      </c>
      <c r="B5" s="138"/>
      <c r="C5" s="139"/>
      <c r="D5" s="140">
        <v>338520</v>
      </c>
      <c r="E5" s="141"/>
      <c r="F5" s="142">
        <v>333013</v>
      </c>
      <c r="G5" s="143"/>
      <c r="H5" s="144"/>
    </row>
    <row r="6" spans="1:8" x14ac:dyDescent="0.15">
      <c r="A6" s="145"/>
      <c r="B6" s="146"/>
      <c r="C6" s="147"/>
      <c r="D6" s="148">
        <v>162867</v>
      </c>
      <c r="E6" s="149"/>
      <c r="F6" s="150">
        <v>126732</v>
      </c>
      <c r="G6" s="151"/>
      <c r="H6" s="152"/>
    </row>
    <row r="7" spans="1:8" x14ac:dyDescent="0.15">
      <c r="A7" s="133" t="s">
        <v>540</v>
      </c>
      <c r="B7" s="138"/>
      <c r="C7" s="139"/>
      <c r="D7" s="140">
        <v>240766</v>
      </c>
      <c r="E7" s="141"/>
      <c r="F7" s="142">
        <v>280458</v>
      </c>
      <c r="G7" s="143"/>
      <c r="H7" s="144"/>
    </row>
    <row r="8" spans="1:8" x14ac:dyDescent="0.15">
      <c r="A8" s="145"/>
      <c r="B8" s="146"/>
      <c r="C8" s="147"/>
      <c r="D8" s="148">
        <v>141063</v>
      </c>
      <c r="E8" s="149"/>
      <c r="F8" s="150">
        <v>127286</v>
      </c>
      <c r="G8" s="151"/>
      <c r="H8" s="152"/>
    </row>
    <row r="9" spans="1:8" x14ac:dyDescent="0.15">
      <c r="A9" s="133" t="s">
        <v>541</v>
      </c>
      <c r="B9" s="138"/>
      <c r="C9" s="139"/>
      <c r="D9" s="140">
        <v>615367</v>
      </c>
      <c r="E9" s="141"/>
      <c r="F9" s="142">
        <v>291945</v>
      </c>
      <c r="G9" s="143"/>
      <c r="H9" s="144"/>
    </row>
    <row r="10" spans="1:8" x14ac:dyDescent="0.15">
      <c r="A10" s="145"/>
      <c r="B10" s="146"/>
      <c r="C10" s="147"/>
      <c r="D10" s="148">
        <v>397908</v>
      </c>
      <c r="E10" s="149"/>
      <c r="F10" s="150">
        <v>127651</v>
      </c>
      <c r="G10" s="151"/>
      <c r="H10" s="152"/>
    </row>
    <row r="11" spans="1:8" x14ac:dyDescent="0.15">
      <c r="A11" s="133" t="s">
        <v>542</v>
      </c>
      <c r="B11" s="138"/>
      <c r="C11" s="139"/>
      <c r="D11" s="140">
        <v>286577</v>
      </c>
      <c r="E11" s="141"/>
      <c r="F11" s="142">
        <v>291173</v>
      </c>
      <c r="G11" s="143"/>
      <c r="H11" s="144"/>
    </row>
    <row r="12" spans="1:8" x14ac:dyDescent="0.15">
      <c r="A12" s="145"/>
      <c r="B12" s="146"/>
      <c r="C12" s="153"/>
      <c r="D12" s="148">
        <v>194552</v>
      </c>
      <c r="E12" s="149"/>
      <c r="F12" s="150">
        <v>119071</v>
      </c>
      <c r="G12" s="151"/>
      <c r="H12" s="152"/>
    </row>
    <row r="13" spans="1:8" x14ac:dyDescent="0.15">
      <c r="A13" s="133"/>
      <c r="B13" s="138"/>
      <c r="C13" s="154"/>
      <c r="D13" s="155">
        <v>387865</v>
      </c>
      <c r="E13" s="156"/>
      <c r="F13" s="157">
        <v>302584</v>
      </c>
      <c r="G13" s="158"/>
      <c r="H13" s="144"/>
    </row>
    <row r="14" spans="1:8" x14ac:dyDescent="0.15">
      <c r="A14" s="145"/>
      <c r="B14" s="146"/>
      <c r="C14" s="147"/>
      <c r="D14" s="148">
        <v>212637</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3.85</v>
      </c>
      <c r="C19" s="159">
        <f>ROUND(VALUE(SUBSTITUTE(実質収支比率等に係る経年分析!G$48,"▲","-")),2)</f>
        <v>5</v>
      </c>
      <c r="D19" s="159">
        <f>ROUND(VALUE(SUBSTITUTE(実質収支比率等に係る経年分析!H$48,"▲","-")),2)</f>
        <v>4.16</v>
      </c>
      <c r="E19" s="159">
        <f>ROUND(VALUE(SUBSTITUTE(実質収支比率等に係る経年分析!I$48,"▲","-")),2)</f>
        <v>4.6900000000000004</v>
      </c>
      <c r="F19" s="159">
        <f>ROUND(VALUE(SUBSTITUTE(実質収支比率等に係る経年分析!J$48,"▲","-")),2)</f>
        <v>4.5999999999999996</v>
      </c>
    </row>
    <row r="20" spans="1:11" x14ac:dyDescent="0.15">
      <c r="A20" s="159" t="s">
        <v>48</v>
      </c>
      <c r="B20" s="159">
        <f>ROUND(VALUE(SUBSTITUTE(実質収支比率等に係る経年分析!F$47,"▲","-")),2)</f>
        <v>32.51</v>
      </c>
      <c r="C20" s="159">
        <f>ROUND(VALUE(SUBSTITUTE(実質収支比率等に係る経年分析!G$47,"▲","-")),2)</f>
        <v>37.76</v>
      </c>
      <c r="D20" s="159">
        <f>ROUND(VALUE(SUBSTITUTE(実質収支比率等に係る経年分析!H$47,"▲","-")),2)</f>
        <v>40.4</v>
      </c>
      <c r="E20" s="159">
        <f>ROUND(VALUE(SUBSTITUTE(実質収支比率等に係る経年分析!I$47,"▲","-")),2)</f>
        <v>41.49</v>
      </c>
      <c r="F20" s="159">
        <f>ROUND(VALUE(SUBSTITUTE(実質収支比率等に係る経年分析!J$47,"▲","-")),2)</f>
        <v>42.61</v>
      </c>
    </row>
    <row r="21" spans="1:11" x14ac:dyDescent="0.15">
      <c r="A21" s="159" t="s">
        <v>49</v>
      </c>
      <c r="B21" s="159">
        <f>IF(ISNUMBER(VALUE(SUBSTITUTE(実質収支比率等に係る経年分析!F$49,"▲","-"))),ROUND(VALUE(SUBSTITUTE(実質収支比率等に係る経年分析!F$49,"▲","-")),2),NA())</f>
        <v>-0.23</v>
      </c>
      <c r="C21" s="159">
        <f>IF(ISNUMBER(VALUE(SUBSTITUTE(実質収支比率等に係る経年分析!G$49,"▲","-"))),ROUND(VALUE(SUBSTITUTE(実質収支比率等に係る経年分析!G$49,"▲","-")),2),NA())</f>
        <v>3.51</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0.42</v>
      </c>
      <c r="F21" s="159">
        <f>IF(ISNUMBER(VALUE(SUBSTITUTE(実質収支比率等に係る経年分析!J$49,"▲","-"))),ROUND(VALUE(SUBSTITUTE(実質収支比率等に係る経年分析!J$49,"▲","-")),2),NA())</f>
        <v>-0.22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0.28000000000000003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0.55000000000000004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4.6900000000000004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503</v>
      </c>
      <c r="E42" s="161"/>
      <c r="F42" s="161"/>
      <c r="G42" s="161">
        <f>'実質公債費比率（分子）の構造'!L$52</f>
        <v>508</v>
      </c>
      <c r="H42" s="161"/>
      <c r="I42" s="161"/>
      <c r="J42" s="161">
        <f>'実質公債費比率（分子）の構造'!M$52</f>
        <v>527</v>
      </c>
      <c r="K42" s="161"/>
      <c r="L42" s="161"/>
      <c r="M42" s="161">
        <f>'実質公債費比率（分子）の構造'!N$52</f>
        <v>511</v>
      </c>
      <c r="N42" s="161"/>
      <c r="O42" s="161"/>
      <c r="P42" s="161">
        <f>'実質公債費比率（分子）の構造'!O$52</f>
        <v>490</v>
      </c>
    </row>
    <row r="43" spans="1:16" x14ac:dyDescent="0.15">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12</v>
      </c>
      <c r="C44" s="161"/>
      <c r="D44" s="161"/>
      <c r="E44" s="161">
        <f>'実質公債費比率（分子）の構造'!L$50</f>
        <v>11</v>
      </c>
      <c r="F44" s="161"/>
      <c r="G44" s="161"/>
      <c r="H44" s="161">
        <f>'実質公債費比率（分子）の構造'!M$50</f>
        <v>9</v>
      </c>
      <c r="I44" s="161"/>
      <c r="J44" s="161"/>
      <c r="K44" s="161">
        <f>'実質公債費比率（分子）の構造'!N$50</f>
        <v>8</v>
      </c>
      <c r="L44" s="161"/>
      <c r="M44" s="161"/>
      <c r="N44" s="161">
        <f>'実質公債費比率（分子）の構造'!O$50</f>
        <v>8</v>
      </c>
      <c r="O44" s="161"/>
      <c r="P44" s="161"/>
    </row>
    <row r="45" spans="1:16" x14ac:dyDescent="0.15">
      <c r="A45" s="161" t="s">
        <v>59</v>
      </c>
      <c r="B45" s="161">
        <f>'実質公債費比率（分子）の構造'!K$49</f>
        <v>0</v>
      </c>
      <c r="C45" s="161"/>
      <c r="D45" s="161"/>
      <c r="E45" s="161">
        <f>'実質公債費比率（分子）の構造'!L$49</f>
        <v>0</v>
      </c>
      <c r="F45" s="161"/>
      <c r="G45" s="161"/>
      <c r="H45" s="161">
        <f>'実質公債費比率（分子）の構造'!M$49</f>
        <v>12</v>
      </c>
      <c r="I45" s="161"/>
      <c r="J45" s="161"/>
      <c r="K45" s="161">
        <f>'実質公債費比率（分子）の構造'!N$49</f>
        <v>14</v>
      </c>
      <c r="L45" s="161"/>
      <c r="M45" s="161"/>
      <c r="N45" s="161">
        <f>'実質公債費比率（分子）の構造'!O$49</f>
        <v>15</v>
      </c>
      <c r="O45" s="161"/>
      <c r="P45" s="161"/>
    </row>
    <row r="46" spans="1:16" x14ac:dyDescent="0.15">
      <c r="A46" s="161" t="s">
        <v>60</v>
      </c>
      <c r="B46" s="161">
        <f>'実質公債費比率（分子）の構造'!K$48</f>
        <v>146</v>
      </c>
      <c r="C46" s="161"/>
      <c r="D46" s="161"/>
      <c r="E46" s="161">
        <f>'実質公債費比率（分子）の構造'!L$48</f>
        <v>133</v>
      </c>
      <c r="F46" s="161"/>
      <c r="G46" s="161"/>
      <c r="H46" s="161">
        <f>'実質公債費比率（分子）の構造'!M$48</f>
        <v>123</v>
      </c>
      <c r="I46" s="161"/>
      <c r="J46" s="161"/>
      <c r="K46" s="161">
        <f>'実質公債費比率（分子）の構造'!N$48</f>
        <v>124</v>
      </c>
      <c r="L46" s="161"/>
      <c r="M46" s="161"/>
      <c r="N46" s="161">
        <f>'実質公債費比率（分子）の構造'!O$48</f>
        <v>128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530</v>
      </c>
      <c r="C49" s="161"/>
      <c r="D49" s="161"/>
      <c r="E49" s="161">
        <f>'実質公債費比率（分子）の構造'!L$45</f>
        <v>525</v>
      </c>
      <c r="F49" s="161"/>
      <c r="G49" s="161"/>
      <c r="H49" s="161">
        <f>'実質公債費比率（分子）の構造'!M$45</f>
        <v>529</v>
      </c>
      <c r="I49" s="161"/>
      <c r="J49" s="161"/>
      <c r="K49" s="161">
        <f>'実質公債費比率（分子）の構造'!N$45</f>
        <v>540</v>
      </c>
      <c r="L49" s="161"/>
      <c r="M49" s="161"/>
      <c r="N49" s="161">
        <f>'実質公債費比率（分子）の構造'!O$45</f>
        <v>494</v>
      </c>
      <c r="O49" s="161"/>
      <c r="P49" s="161"/>
    </row>
    <row r="50" spans="1:16" x14ac:dyDescent="0.15">
      <c r="A50" s="161" t="s">
        <v>63</v>
      </c>
      <c r="B50" s="161" t="e">
        <f>NA()</f>
        <v>#N/A</v>
      </c>
      <c r="C50" s="161">
        <f>IF(ISNUMBER('実質公債費比率（分子）の構造'!K$53),'実質公債費比率（分子）の構造'!K$53,NA())</f>
        <v>185</v>
      </c>
      <c r="D50" s="161" t="e">
        <f>NA()</f>
        <v>#N/A</v>
      </c>
      <c r="E50" s="161" t="e">
        <f>NA()</f>
        <v>#N/A</v>
      </c>
      <c r="F50" s="161">
        <f>IF(ISNUMBER('実質公債費比率（分子）の構造'!L$53),'実質公債費比率（分子）の構造'!L$53,NA())</f>
        <v>161</v>
      </c>
      <c r="G50" s="161" t="e">
        <f>NA()</f>
        <v>#N/A</v>
      </c>
      <c r="H50" s="161" t="e">
        <f>NA()</f>
        <v>#N/A</v>
      </c>
      <c r="I50" s="161">
        <f>IF(ISNUMBER('実質公債費比率（分子）の構造'!M$53),'実質公債費比率（分子）の構造'!M$53,NA())</f>
        <v>146</v>
      </c>
      <c r="J50" s="161" t="e">
        <f>NA()</f>
        <v>#N/A</v>
      </c>
      <c r="K50" s="161" t="e">
        <f>NA()</f>
        <v>#N/A</v>
      </c>
      <c r="L50" s="161">
        <f>IF(ISNUMBER('実質公債費比率（分子）の構造'!N$53),'実質公債費比率（分子）の構造'!N$53,NA())</f>
        <v>176</v>
      </c>
      <c r="M50" s="161" t="e">
        <f>NA()</f>
        <v>#N/A</v>
      </c>
      <c r="N50" s="161" t="e">
        <f>NA()</f>
        <v>#N/A</v>
      </c>
      <c r="O50" s="161">
        <f>IF(ISNUMBER('実質公債費比率（分子）の構造'!O$53),'実質公債費比率（分子）の構造'!O$53,NA())</f>
        <v>155</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4635</v>
      </c>
      <c r="E56" s="160"/>
      <c r="F56" s="160"/>
      <c r="G56" s="160">
        <f>'将来負担比率（分子）の構造'!J$52</f>
        <v>4769</v>
      </c>
      <c r="H56" s="160"/>
      <c r="I56" s="160"/>
      <c r="J56" s="160">
        <f>'将来負担比率（分子）の構造'!K$52</f>
        <v>4843</v>
      </c>
      <c r="K56" s="160"/>
      <c r="L56" s="160"/>
      <c r="M56" s="160">
        <f>'将来負担比率（分子）の構造'!L$52</f>
        <v>5439</v>
      </c>
      <c r="N56" s="160"/>
      <c r="O56" s="160"/>
      <c r="P56" s="160">
        <f>'将来負担比率（分子）の構造'!M$52</f>
        <v>5502</v>
      </c>
    </row>
    <row r="57" spans="1:16" x14ac:dyDescent="0.15">
      <c r="A57" s="160" t="s">
        <v>35</v>
      </c>
      <c r="B57" s="160"/>
      <c r="C57" s="160"/>
      <c r="D57" s="160">
        <f>'将来負担比率（分子）の構造'!I$51</f>
        <v>181</v>
      </c>
      <c r="E57" s="160"/>
      <c r="F57" s="160"/>
      <c r="G57" s="160">
        <f>'将来負担比率（分子）の構造'!J$51</f>
        <v>154</v>
      </c>
      <c r="H57" s="160"/>
      <c r="I57" s="160"/>
      <c r="J57" s="160">
        <f>'将来負担比率（分子）の構造'!K$51</f>
        <v>126</v>
      </c>
      <c r="K57" s="160"/>
      <c r="L57" s="160"/>
      <c r="M57" s="160">
        <f>'将来負担比率（分子）の構造'!L$51</f>
        <v>98</v>
      </c>
      <c r="N57" s="160"/>
      <c r="O57" s="160"/>
      <c r="P57" s="160">
        <f>'将来負担比率（分子）の構造'!M$51</f>
        <v>78</v>
      </c>
    </row>
    <row r="58" spans="1:16" x14ac:dyDescent="0.15">
      <c r="A58" s="160" t="s">
        <v>34</v>
      </c>
      <c r="B58" s="160"/>
      <c r="C58" s="160"/>
      <c r="D58" s="160">
        <f>'将来負担比率（分子）の構造'!I$50</f>
        <v>3595</v>
      </c>
      <c r="E58" s="160"/>
      <c r="F58" s="160"/>
      <c r="G58" s="160">
        <f>'将来負担比率（分子）の構造'!J$50</f>
        <v>3766</v>
      </c>
      <c r="H58" s="160"/>
      <c r="I58" s="160"/>
      <c r="J58" s="160">
        <f>'将来負担比率（分子）の構造'!K$50</f>
        <v>3915</v>
      </c>
      <c r="K58" s="160"/>
      <c r="L58" s="160"/>
      <c r="M58" s="160">
        <f>'将来負担比率（分子）の構造'!L$50</f>
        <v>3799</v>
      </c>
      <c r="N58" s="160"/>
      <c r="O58" s="160"/>
      <c r="P58" s="160">
        <f>'将来負担比率（分子）の構造'!M$50</f>
        <v>3741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815</v>
      </c>
      <c r="C62" s="160"/>
      <c r="D62" s="160"/>
      <c r="E62" s="160">
        <f>'将来負担比率（分子）の構造'!J$45</f>
        <v>770</v>
      </c>
      <c r="F62" s="160"/>
      <c r="G62" s="160"/>
      <c r="H62" s="160">
        <f>'将来負担比率（分子）の構造'!K$45</f>
        <v>705</v>
      </c>
      <c r="I62" s="160"/>
      <c r="J62" s="160"/>
      <c r="K62" s="160">
        <f>'将来負担比率（分子）の構造'!L$45</f>
        <v>666</v>
      </c>
      <c r="L62" s="160"/>
      <c r="M62" s="160"/>
      <c r="N62" s="160">
        <f>'将来負担比率（分子）の構造'!M$45</f>
        <v>661</v>
      </c>
      <c r="O62" s="160"/>
      <c r="P62" s="160"/>
    </row>
    <row r="63" spans="1:16" x14ac:dyDescent="0.15">
      <c r="A63" s="160" t="s">
        <v>27</v>
      </c>
      <c r="B63" s="160">
        <f>'将来負担比率（分子）の構造'!I$44</f>
        <v>111</v>
      </c>
      <c r="C63" s="160"/>
      <c r="D63" s="160"/>
      <c r="E63" s="160">
        <f>'将来負担比率（分子）の構造'!J$44</f>
        <v>115</v>
      </c>
      <c r="F63" s="160"/>
      <c r="G63" s="160"/>
      <c r="H63" s="160">
        <f>'将来負担比率（分子）の構造'!K$44</f>
        <v>132</v>
      </c>
      <c r="I63" s="160"/>
      <c r="J63" s="160"/>
      <c r="K63" s="160">
        <f>'将来負担比率（分子）の構造'!L$44</f>
        <v>138</v>
      </c>
      <c r="L63" s="160"/>
      <c r="M63" s="160"/>
      <c r="N63" s="160">
        <f>'将来負担比率（分子）の構造'!M$44</f>
        <v>124</v>
      </c>
      <c r="O63" s="160"/>
      <c r="P63" s="160"/>
    </row>
    <row r="64" spans="1:16" x14ac:dyDescent="0.15">
      <c r="A64" s="160" t="s">
        <v>26</v>
      </c>
      <c r="B64" s="160">
        <f>'将来負担比率（分子）の構造'!I$43</f>
        <v>1335</v>
      </c>
      <c r="C64" s="160"/>
      <c r="D64" s="160"/>
      <c r="E64" s="160">
        <f>'将来負担比率（分子）の構造'!J$43</f>
        <v>1489</v>
      </c>
      <c r="F64" s="160"/>
      <c r="G64" s="160"/>
      <c r="H64" s="160">
        <f>'将来負担比率（分子）の構造'!K$43</f>
        <v>1714</v>
      </c>
      <c r="I64" s="160"/>
      <c r="J64" s="160"/>
      <c r="K64" s="160">
        <f>'将来負担比率（分子）の構造'!L$43</f>
        <v>1974</v>
      </c>
      <c r="L64" s="160"/>
      <c r="M64" s="160"/>
      <c r="N64" s="160">
        <f>'将来負担比率（分子）の構造'!M$43</f>
        <v>2200</v>
      </c>
      <c r="O64" s="160"/>
      <c r="P64" s="160"/>
    </row>
    <row r="65" spans="1:16" x14ac:dyDescent="0.15">
      <c r="A65" s="160" t="s">
        <v>25</v>
      </c>
      <c r="B65" s="160">
        <f>'将来負担比率（分子）の構造'!I$42</f>
        <v>45</v>
      </c>
      <c r="C65" s="160"/>
      <c r="D65" s="160"/>
      <c r="E65" s="160">
        <f>'将来負担比率（分子）の構造'!J$42</f>
        <v>35</v>
      </c>
      <c r="F65" s="160"/>
      <c r="G65" s="160"/>
      <c r="H65" s="160">
        <f>'将来負担比率（分子）の構造'!K$42</f>
        <v>26</v>
      </c>
      <c r="I65" s="160"/>
      <c r="J65" s="160"/>
      <c r="K65" s="160">
        <f>'将来負担比率（分子）の構造'!L$42</f>
        <v>18</v>
      </c>
      <c r="L65" s="160"/>
      <c r="M65" s="160"/>
      <c r="N65" s="160">
        <f>'将来負担比率（分子）の構造'!M$42</f>
        <v>4</v>
      </c>
      <c r="O65" s="160"/>
      <c r="P65" s="160"/>
    </row>
    <row r="66" spans="1:16" x14ac:dyDescent="0.15">
      <c r="A66" s="160" t="s">
        <v>24</v>
      </c>
      <c r="B66" s="160">
        <f>'将来負担比率（分子）の構造'!I$41</f>
        <v>4847</v>
      </c>
      <c r="C66" s="160"/>
      <c r="D66" s="160"/>
      <c r="E66" s="160">
        <f>'将来負担比率（分子）の構造'!J$41</f>
        <v>4777</v>
      </c>
      <c r="F66" s="160"/>
      <c r="G66" s="160"/>
      <c r="H66" s="160">
        <f>'将来負担比率（分子）の構造'!K$41</f>
        <v>4656</v>
      </c>
      <c r="I66" s="160"/>
      <c r="J66" s="160"/>
      <c r="K66" s="160">
        <f>'将来負担比率（分子）の構造'!L$41</f>
        <v>5329</v>
      </c>
      <c r="L66" s="160"/>
      <c r="M66" s="160"/>
      <c r="N66" s="160">
        <f>'将来負担比率（分子）の構造'!M$41</f>
        <v>5342</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1188</v>
      </c>
      <c r="C72" s="164">
        <f>基金残高に係る経年分析!G55</f>
        <v>1188</v>
      </c>
      <c r="D72" s="164">
        <f>基金残高に係る経年分析!H55</f>
        <v>1188</v>
      </c>
    </row>
    <row r="73" spans="1:16" x14ac:dyDescent="0.15">
      <c r="A73" s="163" t="s">
        <v>70</v>
      </c>
      <c r="B73" s="164">
        <f>基金残高に係る経年分析!F56</f>
        <v>1619</v>
      </c>
      <c r="C73" s="164">
        <f>基金残高に係る経年分析!G56</f>
        <v>1515</v>
      </c>
      <c r="D73" s="164">
        <f>基金残高に係る経年分析!H56</f>
        <v>1464</v>
      </c>
    </row>
    <row r="74" spans="1:16" x14ac:dyDescent="0.15">
      <c r="A74" s="163" t="s">
        <v>71</v>
      </c>
      <c r="B74" s="164">
        <f>基金残高に係る経年分析!F57</f>
        <v>570</v>
      </c>
      <c r="C74" s="164">
        <f>基金残高に係る経年分析!G57</f>
        <v>593</v>
      </c>
      <c r="D74" s="164">
        <f>基金残高に係る経年分析!H57</f>
        <v>601</v>
      </c>
    </row>
  </sheetData>
  <sheetProtection algorithmName="SHA-512" hashValue="p/Nk2iyGdU0F5KlcL63H1czixBGvirrq/rEWq/MEhRAKSJzpmMuwoXvVWJVg5k8kl//asab8SvY5AYl70wig9Q==" saltValue="09LwDWVkqZ482DvfIwDz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m.minato</cp:lastModifiedBy>
  <cp:lastPrinted>2019-03-11T02:08:28Z</cp:lastPrinted>
  <dcterms:created xsi:type="dcterms:W3CDTF">2019-02-14T01:09:07Z</dcterms:created>
  <dcterms:modified xsi:type="dcterms:W3CDTF">2019-10-25T05:53:37Z</dcterms:modified>
  <cp:category/>
</cp:coreProperties>
</file>