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05産業振興課\01農業振興係\【農政、畜産事業関係】\【継続】農政事業関係\畑総事業関係\R8～畑総（第2置戸地区）\法手続き\R7法手続き\１_地域住民等意見聴取\振興局提供～縦覧\"/>
    </mc:Choice>
  </mc:AlternateContent>
  <bookViews>
    <workbookView xWindow="0" yWindow="0" windowWidth="28800" windowHeight="11175"/>
  </bookViews>
  <sheets>
    <sheet name="第２置戸" sheetId="1" r:id="rId1"/>
  </sheets>
  <definedNames>
    <definedName name="_xlnm.Print_Area" localSheetId="0">第２置戸!$B$2:$AB$70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3" i="1" l="1"/>
  <c r="W23" i="1"/>
  <c r="V23" i="1"/>
  <c r="Y22" i="1"/>
  <c r="W22" i="1"/>
  <c r="V22" i="1"/>
  <c r="M40" i="1"/>
  <c r="M39" i="1"/>
  <c r="M38" i="1"/>
  <c r="M37" i="1"/>
  <c r="M36" i="1"/>
  <c r="M35" i="1"/>
  <c r="V21" i="1" l="1"/>
  <c r="W21" i="1"/>
  <c r="Y21" i="1"/>
  <c r="T28" i="1" l="1"/>
  <c r="AD27" i="1"/>
  <c r="V28" i="1"/>
  <c r="W28" i="1"/>
  <c r="AD22" i="1"/>
  <c r="AD23" i="1"/>
  <c r="AD24" i="1"/>
  <c r="AD25" i="1"/>
  <c r="AD26" i="1"/>
  <c r="M45" i="1"/>
  <c r="M46" i="1"/>
  <c r="Y28" i="1" l="1"/>
  <c r="AD21" i="1"/>
</calcChain>
</file>

<file path=xl/sharedStrings.xml><?xml version="1.0" encoding="utf-8"?>
<sst xmlns="http://schemas.openxmlformats.org/spreadsheetml/2006/main" count="191" uniqueCount="146">
  <si>
    <t>道第６号様式</t>
    <rPh sb="0" eb="1">
      <t>ミチ</t>
    </rPh>
    <rPh sb="1" eb="2">
      <t>ダイ</t>
    </rPh>
    <rPh sb="3" eb="4">
      <t>ゴウ</t>
    </rPh>
    <rPh sb="4" eb="6">
      <t>ヨウシキ</t>
    </rPh>
    <phoneticPr fontId="3"/>
  </si>
  <si>
    <t>1 目的</t>
    <rPh sb="2" eb="4">
      <t>モクテキ</t>
    </rPh>
    <phoneticPr fontId="3"/>
  </si>
  <si>
    <t>5換地計画の要領</t>
    <rPh sb="1" eb="3">
      <t>カンチ</t>
    </rPh>
    <rPh sb="3" eb="5">
      <t>ケイカク</t>
    </rPh>
    <rPh sb="6" eb="8">
      <t>ヨウリョウ</t>
    </rPh>
    <phoneticPr fontId="3"/>
  </si>
  <si>
    <t>　　　ウ　非農用地の換地方針</t>
    <rPh sb="5" eb="6">
      <t>ヒ</t>
    </rPh>
    <rPh sb="6" eb="9">
      <t>ノウヨウチ</t>
    </rPh>
    <rPh sb="10" eb="12">
      <t>カンチ</t>
    </rPh>
    <rPh sb="12" eb="14">
      <t>ホウシン</t>
    </rPh>
    <phoneticPr fontId="3"/>
  </si>
  <si>
    <t>換地区</t>
    <rPh sb="0" eb="2">
      <t>カンチ</t>
    </rPh>
    <rPh sb="2" eb="3">
      <t>ク</t>
    </rPh>
    <phoneticPr fontId="3"/>
  </si>
  <si>
    <t>種類</t>
    <rPh sb="0" eb="2">
      <t>シュルイ</t>
    </rPh>
    <phoneticPr fontId="3"/>
  </si>
  <si>
    <t>非農用地区域</t>
    <rPh sb="0" eb="1">
      <t>ヒ</t>
    </rPh>
    <rPh sb="1" eb="4">
      <t>ノウヨウチ</t>
    </rPh>
    <rPh sb="4" eb="6">
      <t>クイキ</t>
    </rPh>
    <phoneticPr fontId="3"/>
  </si>
  <si>
    <t>面積</t>
    <rPh sb="0" eb="2">
      <t>メンセキ</t>
    </rPh>
    <phoneticPr fontId="3"/>
  </si>
  <si>
    <t>換地の手法</t>
    <rPh sb="0" eb="2">
      <t>カンチ</t>
    </rPh>
    <rPh sb="3" eb="5">
      <t>シュホウ</t>
    </rPh>
    <phoneticPr fontId="3"/>
  </si>
  <si>
    <t>換地取得</t>
    <rPh sb="0" eb="2">
      <t>カンチ</t>
    </rPh>
    <rPh sb="2" eb="4">
      <t>シュトク</t>
    </rPh>
    <phoneticPr fontId="3"/>
  </si>
  <si>
    <t>その他</t>
    <rPh sb="2" eb="3">
      <t>タ</t>
    </rPh>
    <phoneticPr fontId="3"/>
  </si>
  <si>
    <t>の位置の概略</t>
    <rPh sb="1" eb="3">
      <t>イチ</t>
    </rPh>
    <rPh sb="4" eb="6">
      <t>ガイリャク</t>
    </rPh>
    <phoneticPr fontId="3"/>
  </si>
  <si>
    <t>予定者</t>
    <rPh sb="0" eb="2">
      <t>ヨテイ</t>
    </rPh>
    <rPh sb="2" eb="3">
      <t>シャ</t>
    </rPh>
    <phoneticPr fontId="3"/>
  </si>
  <si>
    <t>ha</t>
  </si>
  <si>
    <t>2地域の所在及び現況</t>
    <rPh sb="1" eb="3">
      <t>チイキ</t>
    </rPh>
    <rPh sb="4" eb="6">
      <t>ショザイ</t>
    </rPh>
    <rPh sb="6" eb="7">
      <t>オヨ</t>
    </rPh>
    <rPh sb="8" eb="10">
      <t>ゲンキョウ</t>
    </rPh>
    <phoneticPr fontId="3"/>
  </si>
  <si>
    <t>（１）地域の所在</t>
    <rPh sb="3" eb="5">
      <t>チイキ</t>
    </rPh>
    <rPh sb="6" eb="8">
      <t>ショザイ</t>
    </rPh>
    <phoneticPr fontId="3"/>
  </si>
  <si>
    <t>　　　エ　清算の方法</t>
    <rPh sb="5" eb="7">
      <t>セイサン</t>
    </rPh>
    <rPh sb="8" eb="10">
      <t>ホウホウ</t>
    </rPh>
    <phoneticPr fontId="3"/>
  </si>
  <si>
    <t xml:space="preserve"> （ ３ ）　土地改良法第５条６項に規定する国有地等の編入承認に係る地積</t>
    <rPh sb="7" eb="9">
      <t>トチ</t>
    </rPh>
    <rPh sb="9" eb="12">
      <t>カイリョウホウ</t>
    </rPh>
    <rPh sb="12" eb="13">
      <t>ダイ</t>
    </rPh>
    <rPh sb="14" eb="15">
      <t>ジョウ</t>
    </rPh>
    <rPh sb="16" eb="17">
      <t>コウ</t>
    </rPh>
    <rPh sb="18" eb="20">
      <t>キテイ</t>
    </rPh>
    <rPh sb="22" eb="25">
      <t>コクユウチ</t>
    </rPh>
    <rPh sb="25" eb="26">
      <t>トウ</t>
    </rPh>
    <rPh sb="27" eb="29">
      <t>ヘンニュウ</t>
    </rPh>
    <rPh sb="29" eb="31">
      <t>ショウニン</t>
    </rPh>
    <rPh sb="32" eb="33">
      <t>カカ</t>
    </rPh>
    <rPh sb="34" eb="36">
      <t>チセキ</t>
    </rPh>
    <phoneticPr fontId="3"/>
  </si>
  <si>
    <t>（２）地域の現況</t>
    <rPh sb="3" eb="5">
      <t>チイキ</t>
    </rPh>
    <rPh sb="6" eb="8">
      <t>ゲンキョウ</t>
    </rPh>
    <phoneticPr fontId="3"/>
  </si>
  <si>
    <t>機能交換に係る土地</t>
    <rPh sb="0" eb="2">
      <t>キノウ</t>
    </rPh>
    <rPh sb="2" eb="4">
      <t>コウカン</t>
    </rPh>
    <rPh sb="5" eb="6">
      <t>カカ</t>
    </rPh>
    <rPh sb="7" eb="9">
      <t>トチ</t>
    </rPh>
    <phoneticPr fontId="3"/>
  </si>
  <si>
    <t>一般公有地</t>
    <rPh sb="0" eb="2">
      <t>イッパン</t>
    </rPh>
    <rPh sb="2" eb="3">
      <t>コウ</t>
    </rPh>
    <rPh sb="3" eb="4">
      <t>ユウ</t>
    </rPh>
    <rPh sb="4" eb="5">
      <t>チ</t>
    </rPh>
    <phoneticPr fontId="3"/>
  </si>
  <si>
    <t>合計</t>
    <rPh sb="0" eb="2">
      <t>ゴウケイ</t>
    </rPh>
    <phoneticPr fontId="3"/>
  </si>
  <si>
    <t xml:space="preserve">   ア　地　　形</t>
    <rPh sb="5" eb="6">
      <t>チ</t>
    </rPh>
    <rPh sb="8" eb="9">
      <t>ケイ</t>
    </rPh>
    <phoneticPr fontId="3"/>
  </si>
  <si>
    <t>国有地</t>
    <rPh sb="0" eb="3">
      <t>コクユウチ</t>
    </rPh>
    <phoneticPr fontId="3"/>
  </si>
  <si>
    <t>道有地</t>
    <rPh sb="0" eb="2">
      <t>ミチアリ</t>
    </rPh>
    <rPh sb="2" eb="3">
      <t>チ</t>
    </rPh>
    <phoneticPr fontId="3"/>
  </si>
  <si>
    <t>市町村有地</t>
    <rPh sb="0" eb="3">
      <t>シチョウソン</t>
    </rPh>
    <rPh sb="3" eb="4">
      <t>ユウ</t>
    </rPh>
    <rPh sb="4" eb="5">
      <t>チ</t>
    </rPh>
    <phoneticPr fontId="3"/>
  </si>
  <si>
    <t>計</t>
    <rPh sb="0" eb="1">
      <t>ケイ</t>
    </rPh>
    <phoneticPr fontId="3"/>
  </si>
  <si>
    <t xml:space="preserve">   イ　土　　質</t>
    <phoneticPr fontId="3"/>
  </si>
  <si>
    <t>（４）換地処分の時期に関する特則</t>
    <rPh sb="3" eb="5">
      <t>カンチ</t>
    </rPh>
    <rPh sb="5" eb="7">
      <t>ショブン</t>
    </rPh>
    <rPh sb="8" eb="10">
      <t>ジキ</t>
    </rPh>
    <rPh sb="11" eb="12">
      <t>カン</t>
    </rPh>
    <rPh sb="14" eb="15">
      <t>トク</t>
    </rPh>
    <rPh sb="15" eb="16">
      <t>ソク</t>
    </rPh>
    <phoneticPr fontId="3"/>
  </si>
  <si>
    <t xml:space="preserve">   ウ　土　　壌</t>
    <rPh sb="5" eb="6">
      <t>ツチ</t>
    </rPh>
    <rPh sb="8" eb="9">
      <t>ユズル</t>
    </rPh>
    <phoneticPr fontId="3"/>
  </si>
  <si>
    <t>6費用の概算</t>
    <rPh sb="1" eb="3">
      <t>ヒヨウ</t>
    </rPh>
    <rPh sb="4" eb="6">
      <t>ガイサン</t>
    </rPh>
    <phoneticPr fontId="3"/>
  </si>
  <si>
    <t>事業種</t>
    <rPh sb="0" eb="2">
      <t>ジギョウ</t>
    </rPh>
    <rPh sb="2" eb="3">
      <t>シュ</t>
    </rPh>
    <phoneticPr fontId="3"/>
  </si>
  <si>
    <t>事業費</t>
    <rPh sb="0" eb="3">
      <t>ジギョウヒ</t>
    </rPh>
    <phoneticPr fontId="3"/>
  </si>
  <si>
    <t>負　担　区　分</t>
    <rPh sb="0" eb="1">
      <t>フ</t>
    </rPh>
    <rPh sb="2" eb="3">
      <t>タン</t>
    </rPh>
    <rPh sb="4" eb="5">
      <t>ク</t>
    </rPh>
    <rPh sb="6" eb="7">
      <t>ブン</t>
    </rPh>
    <phoneticPr fontId="3"/>
  </si>
  <si>
    <t>工期</t>
    <rPh sb="0" eb="2">
      <t>コウキ</t>
    </rPh>
    <phoneticPr fontId="3"/>
  </si>
  <si>
    <t xml:space="preserve">   エ　気　　象</t>
    <rPh sb="5" eb="6">
      <t>キ</t>
    </rPh>
    <rPh sb="8" eb="9">
      <t>ゾウ</t>
    </rPh>
    <phoneticPr fontId="3"/>
  </si>
  <si>
    <t>国</t>
    <rPh sb="0" eb="1">
      <t>クニ</t>
    </rPh>
    <phoneticPr fontId="3"/>
  </si>
  <si>
    <t>道</t>
    <rPh sb="0" eb="1">
      <t>ミチ</t>
    </rPh>
    <phoneticPr fontId="3"/>
  </si>
  <si>
    <t>地元</t>
    <rPh sb="0" eb="2">
      <t>ジモト</t>
    </rPh>
    <phoneticPr fontId="3"/>
  </si>
  <si>
    <t>平  均  気  温</t>
    <rPh sb="0" eb="1">
      <t>ヒラ</t>
    </rPh>
    <rPh sb="3" eb="4">
      <t>タモツ</t>
    </rPh>
    <rPh sb="6" eb="7">
      <t>キ</t>
    </rPh>
    <rPh sb="9" eb="10">
      <t>アツシ</t>
    </rPh>
    <phoneticPr fontId="3"/>
  </si>
  <si>
    <t>　</t>
    <phoneticPr fontId="3"/>
  </si>
  <si>
    <t>℃</t>
    <phoneticPr fontId="3"/>
  </si>
  <si>
    <t>かんがい期平均気温</t>
    <rPh sb="4" eb="5">
      <t>キ</t>
    </rPh>
    <rPh sb="5" eb="7">
      <t>ヘイキン</t>
    </rPh>
    <rPh sb="7" eb="9">
      <t>キオン</t>
    </rPh>
    <phoneticPr fontId="3"/>
  </si>
  <si>
    <t>平 均 降 水 量</t>
    <rPh sb="0" eb="1">
      <t>ヒラ</t>
    </rPh>
    <rPh sb="2" eb="3">
      <t>タモツ</t>
    </rPh>
    <rPh sb="4" eb="5">
      <t>タカシ</t>
    </rPh>
    <rPh sb="6" eb="7">
      <t>ミズ</t>
    </rPh>
    <rPh sb="8" eb="9">
      <t>リョウ</t>
    </rPh>
    <phoneticPr fontId="3"/>
  </si>
  <si>
    <t>　　　　　　　　　　　</t>
    <phoneticPr fontId="3"/>
  </si>
  <si>
    <t>mm</t>
    <phoneticPr fontId="3"/>
  </si>
  <si>
    <t>最深積雪深</t>
    <rPh sb="0" eb="2">
      <t>サイシン</t>
    </rPh>
    <rPh sb="2" eb="4">
      <t>セキセツ</t>
    </rPh>
    <rPh sb="4" eb="5">
      <t>シン</t>
    </rPh>
    <phoneticPr fontId="3"/>
  </si>
  <si>
    <t>cm</t>
    <phoneticPr fontId="3"/>
  </si>
  <si>
    <t>平均降水日数</t>
    <rPh sb="0" eb="2">
      <t>ヘイキン</t>
    </rPh>
    <rPh sb="2" eb="4">
      <t>コウスイ</t>
    </rPh>
    <rPh sb="4" eb="6">
      <t>ニッスウ</t>
    </rPh>
    <phoneticPr fontId="3"/>
  </si>
  <si>
    <t>千円</t>
    <rPh sb="0" eb="1">
      <t>セン</t>
    </rPh>
    <rPh sb="1" eb="2">
      <t>エン</t>
    </rPh>
    <phoneticPr fontId="3"/>
  </si>
  <si>
    <t>根　雪　期　間</t>
    <rPh sb="0" eb="1">
      <t>ネ</t>
    </rPh>
    <rPh sb="2" eb="3">
      <t>ユキ</t>
    </rPh>
    <rPh sb="4" eb="5">
      <t>キ</t>
    </rPh>
    <rPh sb="6" eb="7">
      <t>アイダ</t>
    </rPh>
    <phoneticPr fontId="3"/>
  </si>
  <si>
    <t>無霜期間</t>
    <rPh sb="0" eb="1">
      <t>ム</t>
    </rPh>
    <rPh sb="1" eb="2">
      <t>シモ</t>
    </rPh>
    <rPh sb="2" eb="4">
      <t>キカン</t>
    </rPh>
    <phoneticPr fontId="3"/>
  </si>
  <si>
    <t xml:space="preserve">   オ　水利状況</t>
    <rPh sb="5" eb="7">
      <t>スイリ</t>
    </rPh>
    <rPh sb="7" eb="9">
      <t>ジョウキョウ</t>
    </rPh>
    <phoneticPr fontId="3"/>
  </si>
  <si>
    <t>区画整理</t>
    <rPh sb="0" eb="2">
      <t>クカク</t>
    </rPh>
    <rPh sb="2" eb="4">
      <t>セイリ</t>
    </rPh>
    <phoneticPr fontId="3"/>
  </si>
  <si>
    <t>～</t>
    <phoneticPr fontId="3"/>
  </si>
  <si>
    <t xml:space="preserve">   カ　営農状況</t>
    <rPh sb="5" eb="7">
      <t>エイノウ</t>
    </rPh>
    <rPh sb="7" eb="9">
      <t>ジョウキョウ</t>
    </rPh>
    <phoneticPr fontId="3"/>
  </si>
  <si>
    <t xml:space="preserve">   キ　地域環境の概況</t>
    <rPh sb="5" eb="7">
      <t>チイキ</t>
    </rPh>
    <rPh sb="7" eb="9">
      <t>カンキョウ</t>
    </rPh>
    <rPh sb="10" eb="12">
      <t>ガイキョウ</t>
    </rPh>
    <phoneticPr fontId="3"/>
  </si>
  <si>
    <t>7　効用</t>
    <rPh sb="2" eb="4">
      <t>コウヨウ</t>
    </rPh>
    <phoneticPr fontId="3"/>
  </si>
  <si>
    <t>（１）事業の効用</t>
    <rPh sb="3" eb="5">
      <t>ジギョウ</t>
    </rPh>
    <rPh sb="6" eb="8">
      <t>コウヨウ</t>
    </rPh>
    <phoneticPr fontId="3"/>
  </si>
  <si>
    <t>（３）地積及び受益戸数</t>
    <rPh sb="3" eb="5">
      <t>チセキ</t>
    </rPh>
    <rPh sb="5" eb="6">
      <t>オヨ</t>
    </rPh>
    <rPh sb="7" eb="9">
      <t>ジュエキ</t>
    </rPh>
    <rPh sb="9" eb="11">
      <t>コスウ</t>
    </rPh>
    <phoneticPr fontId="3"/>
  </si>
  <si>
    <t>（２）事業効果額</t>
    <rPh sb="3" eb="5">
      <t>ジギョウ</t>
    </rPh>
    <rPh sb="5" eb="7">
      <t>コウカ</t>
    </rPh>
    <rPh sb="7" eb="8">
      <t>ガク</t>
    </rPh>
    <phoneticPr fontId="3"/>
  </si>
  <si>
    <t>地目</t>
    <rPh sb="0" eb="1">
      <t>チ</t>
    </rPh>
    <rPh sb="1" eb="2">
      <t>モク</t>
    </rPh>
    <phoneticPr fontId="3"/>
  </si>
  <si>
    <t>効果項目</t>
    <rPh sb="0" eb="2">
      <t>コウカ</t>
    </rPh>
    <rPh sb="2" eb="4">
      <t>コウモク</t>
    </rPh>
    <phoneticPr fontId="3"/>
  </si>
  <si>
    <t>田</t>
    <rPh sb="0" eb="1">
      <t>デン</t>
    </rPh>
    <phoneticPr fontId="3"/>
  </si>
  <si>
    <t>畑</t>
    <rPh sb="0" eb="1">
      <t>ハタ</t>
    </rPh>
    <phoneticPr fontId="3"/>
  </si>
  <si>
    <t>山林</t>
    <rPh sb="0" eb="2">
      <t>サンリン</t>
    </rPh>
    <phoneticPr fontId="3"/>
  </si>
  <si>
    <t>原野</t>
    <rPh sb="0" eb="2">
      <t>ゲンヤ</t>
    </rPh>
    <phoneticPr fontId="3"/>
  </si>
  <si>
    <t>受益戸数</t>
    <rPh sb="0" eb="2">
      <t>ジュエキ</t>
    </rPh>
    <rPh sb="2" eb="4">
      <t>コスウ</t>
    </rPh>
    <phoneticPr fontId="3"/>
  </si>
  <si>
    <t>効果額（千円）</t>
    <rPh sb="0" eb="2">
      <t>コウカ</t>
    </rPh>
    <rPh sb="2" eb="3">
      <t>ガク</t>
    </rPh>
    <rPh sb="4" eb="5">
      <t>セン</t>
    </rPh>
    <rPh sb="5" eb="6">
      <t>エン</t>
    </rPh>
    <phoneticPr fontId="3"/>
  </si>
  <si>
    <t>区分</t>
    <rPh sb="0" eb="2">
      <t>クブン</t>
    </rPh>
    <phoneticPr fontId="3"/>
  </si>
  <si>
    <t>（ha）</t>
    <phoneticPr fontId="3"/>
  </si>
  <si>
    <t>（戸）</t>
    <rPh sb="1" eb="2">
      <t>コ</t>
    </rPh>
    <phoneticPr fontId="3"/>
  </si>
  <si>
    <t>（３）事業負担の見通し</t>
    <rPh sb="3" eb="5">
      <t>ジギョウ</t>
    </rPh>
    <rPh sb="5" eb="7">
      <t>フタン</t>
    </rPh>
    <rPh sb="8" eb="10">
      <t>ミトオ</t>
    </rPh>
    <phoneticPr fontId="3"/>
  </si>
  <si>
    <t>現況</t>
    <rPh sb="0" eb="2">
      <t>ゲンキョウ</t>
    </rPh>
    <phoneticPr fontId="3"/>
  </si>
  <si>
    <t>計画</t>
    <rPh sb="0" eb="2">
      <t>ケイカク</t>
    </rPh>
    <phoneticPr fontId="3"/>
  </si>
  <si>
    <t>区画整理</t>
    <phoneticPr fontId="3"/>
  </si>
  <si>
    <t>全体</t>
    <rPh sb="0" eb="2">
      <t>ゼンタイ</t>
    </rPh>
    <phoneticPr fontId="3"/>
  </si>
  <si>
    <t>3基本計画</t>
    <rPh sb="1" eb="3">
      <t>キホン</t>
    </rPh>
    <rPh sb="3" eb="5">
      <t>ケイカク</t>
    </rPh>
    <phoneticPr fontId="3"/>
  </si>
  <si>
    <t>（１）事業計画内容</t>
    <rPh sb="3" eb="5">
      <t>ジギョウ</t>
    </rPh>
    <rPh sb="5" eb="7">
      <t>ケイカク</t>
    </rPh>
    <rPh sb="7" eb="9">
      <t>ナイヨウ</t>
    </rPh>
    <phoneticPr fontId="3"/>
  </si>
  <si>
    <t>（２）環境との調和への配慮</t>
    <rPh sb="3" eb="5">
      <t>カンキョウ</t>
    </rPh>
    <rPh sb="7" eb="9">
      <t>チョウワ</t>
    </rPh>
    <rPh sb="11" eb="13">
      <t>ハイリョ</t>
    </rPh>
    <phoneticPr fontId="3"/>
  </si>
  <si>
    <t>工事における使用機械は、排ガス対策及び必要に応じて低振動・低騒音型機種を使用し周辺農家及び生物の環境に配慮する。</t>
  </si>
  <si>
    <t>4工事又は管理の要領</t>
    <rPh sb="1" eb="3">
      <t>コウジ</t>
    </rPh>
    <rPh sb="3" eb="4">
      <t>マタ</t>
    </rPh>
    <rPh sb="5" eb="7">
      <t>カンリ</t>
    </rPh>
    <rPh sb="8" eb="10">
      <t>ヨウリョウ</t>
    </rPh>
    <phoneticPr fontId="3"/>
  </si>
  <si>
    <t>主　要　　　　工　事　　　　　　　　　　　　　　　　　計　画</t>
    <rPh sb="0" eb="1">
      <t>シュ</t>
    </rPh>
    <rPh sb="2" eb="3">
      <t>ヨウ</t>
    </rPh>
    <rPh sb="7" eb="8">
      <t>コウ</t>
    </rPh>
    <rPh sb="9" eb="10">
      <t>コト</t>
    </rPh>
    <rPh sb="27" eb="28">
      <t>ケイ</t>
    </rPh>
    <rPh sb="29" eb="30">
      <t>エガ</t>
    </rPh>
    <phoneticPr fontId="3"/>
  </si>
  <si>
    <t>受益面積</t>
    <rPh sb="0" eb="2">
      <t>ジュエキ</t>
    </rPh>
    <rPh sb="2" eb="4">
      <t>メンセキ</t>
    </rPh>
    <phoneticPr fontId="3"/>
  </si>
  <si>
    <t>事業量及び事業内容</t>
    <rPh sb="0" eb="2">
      <t>ジギョウ</t>
    </rPh>
    <rPh sb="2" eb="3">
      <t>リョウ</t>
    </rPh>
    <rPh sb="3" eb="4">
      <t>オヨ</t>
    </rPh>
    <rPh sb="5" eb="7">
      <t>ジギョウ</t>
    </rPh>
    <rPh sb="7" eb="9">
      <t>ナイヨウ</t>
    </rPh>
    <phoneticPr fontId="3"/>
  </si>
  <si>
    <t>造成又は改良される施設の管理方法等</t>
    <rPh sb="0" eb="2">
      <t>ゾウセイ</t>
    </rPh>
    <rPh sb="2" eb="3">
      <t>マタ</t>
    </rPh>
    <rPh sb="4" eb="6">
      <t>カイリョウ</t>
    </rPh>
    <rPh sb="9" eb="11">
      <t>シセツ</t>
    </rPh>
    <rPh sb="12" eb="14">
      <t>カンリ</t>
    </rPh>
    <rPh sb="14" eb="16">
      <t>ホウホウ</t>
    </rPh>
    <rPh sb="16" eb="17">
      <t>トウ</t>
    </rPh>
    <phoneticPr fontId="3"/>
  </si>
  <si>
    <t>施設名</t>
    <rPh sb="0" eb="2">
      <t>シセツ</t>
    </rPh>
    <rPh sb="2" eb="3">
      <t>メイ</t>
    </rPh>
    <phoneticPr fontId="3"/>
  </si>
  <si>
    <t>管理団体名</t>
    <rPh sb="0" eb="2">
      <t>カンリ</t>
    </rPh>
    <rPh sb="2" eb="4">
      <t>ダンタイ</t>
    </rPh>
    <rPh sb="4" eb="5">
      <t>ナ</t>
    </rPh>
    <phoneticPr fontId="3"/>
  </si>
  <si>
    <t>管理方法</t>
    <rPh sb="0" eb="2">
      <t>カンリ</t>
    </rPh>
    <rPh sb="2" eb="4">
      <t>ホウホウ</t>
    </rPh>
    <phoneticPr fontId="3"/>
  </si>
  <si>
    <t>5換地計画の要領</t>
    <phoneticPr fontId="3"/>
  </si>
  <si>
    <t>（１）換地計画樹立の必要性</t>
    <phoneticPr fontId="3"/>
  </si>
  <si>
    <t>8事業との関係</t>
    <rPh sb="1" eb="3">
      <t>ジギョウ</t>
    </rPh>
    <rPh sb="5" eb="7">
      <t>カンケイ</t>
    </rPh>
    <phoneticPr fontId="3"/>
  </si>
  <si>
    <t>（１）農業部門内における他の事業との関係及び調整方法</t>
    <rPh sb="3" eb="5">
      <t>ノウギョウ</t>
    </rPh>
    <rPh sb="5" eb="7">
      <t>ブモン</t>
    </rPh>
    <rPh sb="7" eb="8">
      <t>ナイ</t>
    </rPh>
    <rPh sb="12" eb="13">
      <t>タ</t>
    </rPh>
    <rPh sb="14" eb="16">
      <t>ジギョウ</t>
    </rPh>
    <rPh sb="18" eb="20">
      <t>カンケイ</t>
    </rPh>
    <rPh sb="20" eb="21">
      <t>オヨ</t>
    </rPh>
    <rPh sb="22" eb="24">
      <t>チョウセイ</t>
    </rPh>
    <rPh sb="24" eb="26">
      <t>ホウホウ</t>
    </rPh>
    <phoneticPr fontId="3"/>
  </si>
  <si>
    <t>9　計画概要図</t>
    <rPh sb="2" eb="4">
      <t>ケイカク</t>
    </rPh>
    <rPh sb="4" eb="6">
      <t>ガイヨウ</t>
    </rPh>
    <rPh sb="6" eb="7">
      <t>ズ</t>
    </rPh>
    <phoneticPr fontId="3"/>
  </si>
  <si>
    <t>　　　該当無し</t>
    <rPh sb="3" eb="5">
      <t>ガイトウ</t>
    </rPh>
    <rPh sb="5" eb="6">
      <t>ナ</t>
    </rPh>
    <phoneticPr fontId="3"/>
  </si>
  <si>
    <t>別図のとおり</t>
    <rPh sb="0" eb="1">
      <t>ベツ</t>
    </rPh>
    <rPh sb="1" eb="2">
      <t>ズ</t>
    </rPh>
    <phoneticPr fontId="3"/>
  </si>
  <si>
    <t>（２）換地計画樹立の基本方針</t>
    <phoneticPr fontId="3"/>
  </si>
  <si>
    <t>　　　ア　従前の土地の地積の基準　</t>
    <phoneticPr fontId="3"/>
  </si>
  <si>
    <t>10　その他</t>
    <rPh sb="5" eb="6">
      <t>タ</t>
    </rPh>
    <phoneticPr fontId="3"/>
  </si>
  <si>
    <t>（２）農業部門外の事業との関係及び調整方法</t>
    <rPh sb="7" eb="8">
      <t>ソト</t>
    </rPh>
    <rPh sb="15" eb="16">
      <t>オヨ</t>
    </rPh>
    <rPh sb="17" eb="19">
      <t>チョウセイ</t>
    </rPh>
    <rPh sb="19" eb="21">
      <t>ホウホウ</t>
    </rPh>
    <phoneticPr fontId="3"/>
  </si>
  <si>
    <t>　　　イ　農用地集団の方法</t>
    <phoneticPr fontId="3"/>
  </si>
  <si>
    <t>換地区</t>
    <phoneticPr fontId="3"/>
  </si>
  <si>
    <t>地帯別、グループ</t>
    <phoneticPr fontId="3"/>
  </si>
  <si>
    <t>個人別換地の方法</t>
    <phoneticPr fontId="3"/>
  </si>
  <si>
    <t>別団地の設定</t>
    <phoneticPr fontId="3"/>
  </si>
  <si>
    <t>位置選択</t>
    <phoneticPr fontId="3"/>
  </si>
  <si>
    <t>１戸当たりの目標団地数</t>
    <phoneticPr fontId="3"/>
  </si>
  <si>
    <t>区画畦畔の取り扱い</t>
    <phoneticPr fontId="3"/>
  </si>
  <si>
    <t>食料の安定供給の確保に関する効果</t>
    <phoneticPr fontId="3"/>
  </si>
  <si>
    <t>その他効果</t>
    <rPh sb="3" eb="5">
      <t>コウカ</t>
    </rPh>
    <phoneticPr fontId="3"/>
  </si>
  <si>
    <t>-</t>
    <phoneticPr fontId="3"/>
  </si>
  <si>
    <t>　区画整理の実施により、生産性及び作業性が向上し農業経営の改善、安定を図ることが出来る。　</t>
    <phoneticPr fontId="3"/>
  </si>
  <si>
    <t>令和8年度</t>
    <rPh sb="0" eb="2">
      <t>レイワ</t>
    </rPh>
    <rPh sb="3" eb="5">
      <t>ネンド</t>
    </rPh>
    <phoneticPr fontId="3"/>
  </si>
  <si>
    <t>令和16年度</t>
    <rPh sb="0" eb="1">
      <t>レイ</t>
    </rPh>
    <rPh sb="1" eb="2">
      <t>カズ</t>
    </rPh>
    <rPh sb="4" eb="6">
      <t>ネンド</t>
    </rPh>
    <phoneticPr fontId="3"/>
  </si>
  <si>
    <t>第２置戸地区土地改良事業計画概要書</t>
    <rPh sb="0" eb="1">
      <t>ダイ</t>
    </rPh>
    <rPh sb="2" eb="4">
      <t>オケト</t>
    </rPh>
    <rPh sb="4" eb="6">
      <t>チク</t>
    </rPh>
    <rPh sb="6" eb="8">
      <t>トチ</t>
    </rPh>
    <rPh sb="8" eb="10">
      <t>カイリョウ</t>
    </rPh>
    <rPh sb="10" eb="12">
      <t>ジギョウ</t>
    </rPh>
    <rPh sb="12" eb="14">
      <t>ケイカク</t>
    </rPh>
    <rPh sb="14" eb="16">
      <t>ガイヨウ</t>
    </rPh>
    <rPh sb="16" eb="17">
      <t>ショ</t>
    </rPh>
    <phoneticPr fontId="3"/>
  </si>
  <si>
    <t>北海道常呂郡置戸町</t>
    <rPh sb="0" eb="3">
      <t>ホッカイドウ</t>
    </rPh>
    <rPh sb="3" eb="6">
      <t>トコログン</t>
    </rPh>
    <rPh sb="6" eb="9">
      <t>オケトチョウ</t>
    </rPh>
    <phoneticPr fontId="3"/>
  </si>
  <si>
    <t>常呂川流域の平地を中心とした段丘波状地帯</t>
    <rPh sb="0" eb="3">
      <t>トコロガワ</t>
    </rPh>
    <rPh sb="3" eb="5">
      <t>リュウイキ</t>
    </rPh>
    <rPh sb="6" eb="8">
      <t>ヘイチ</t>
    </rPh>
    <rPh sb="9" eb="11">
      <t>チュウシン</t>
    </rPh>
    <rPh sb="14" eb="16">
      <t>ダンキュウ</t>
    </rPh>
    <rPh sb="16" eb="18">
      <t>ハジョウ</t>
    </rPh>
    <rPh sb="18" eb="20">
      <t>チタイ</t>
    </rPh>
    <phoneticPr fontId="3"/>
  </si>
  <si>
    <t>細粒灰色台地土、中粗粒灰色低地土</t>
    <rPh sb="0" eb="2">
      <t>サイリュウ</t>
    </rPh>
    <rPh sb="2" eb="4">
      <t>ハイイロ</t>
    </rPh>
    <rPh sb="4" eb="6">
      <t>ダイチ</t>
    </rPh>
    <rPh sb="6" eb="7">
      <t>ツチ</t>
    </rPh>
    <rPh sb="8" eb="9">
      <t>チュウ</t>
    </rPh>
    <rPh sb="9" eb="10">
      <t>アラ</t>
    </rPh>
    <rPh sb="10" eb="11">
      <t>ツブ</t>
    </rPh>
    <rPh sb="11" eb="13">
      <t>ハイイロ</t>
    </rPh>
    <rPh sb="13" eb="15">
      <t>テイチ</t>
    </rPh>
    <rPh sb="15" eb="16">
      <t>ツチ</t>
    </rPh>
    <phoneticPr fontId="3"/>
  </si>
  <si>
    <t>粘性質土、細粒質土</t>
    <rPh sb="0" eb="2">
      <t>ネンセイ</t>
    </rPh>
    <rPh sb="2" eb="3">
      <t>シツ</t>
    </rPh>
    <rPh sb="3" eb="4">
      <t>ツチ</t>
    </rPh>
    <rPh sb="5" eb="7">
      <t>サイリュウ</t>
    </rPh>
    <rPh sb="7" eb="8">
      <t>シツ</t>
    </rPh>
    <rPh sb="8" eb="9">
      <t>ツチ</t>
    </rPh>
    <phoneticPr fontId="3"/>
  </si>
  <si>
    <t>森林帯では凡針広混森帯に属し天然林ではトドマツ、アカエゾマツを主体とした針葉樹とミズナラ、カンバ類などの広葉樹からなっている。</t>
    <rPh sb="0" eb="3">
      <t>シンリンタイ</t>
    </rPh>
    <rPh sb="5" eb="6">
      <t>ボン</t>
    </rPh>
    <rPh sb="6" eb="7">
      <t>ハリ</t>
    </rPh>
    <rPh sb="7" eb="8">
      <t>ヒロ</t>
    </rPh>
    <rPh sb="8" eb="9">
      <t>マ</t>
    </rPh>
    <rPh sb="9" eb="10">
      <t>モリ</t>
    </rPh>
    <rPh sb="10" eb="11">
      <t>タイ</t>
    </rPh>
    <rPh sb="12" eb="13">
      <t>ゾク</t>
    </rPh>
    <rPh sb="14" eb="17">
      <t>テンネンリン</t>
    </rPh>
    <rPh sb="31" eb="33">
      <t>シュタイ</t>
    </rPh>
    <rPh sb="36" eb="39">
      <t>シンヨウジュ</t>
    </rPh>
    <rPh sb="48" eb="49">
      <t>ルイ</t>
    </rPh>
    <rPh sb="52" eb="55">
      <t>コウヨウジュ</t>
    </rPh>
    <phoneticPr fontId="3"/>
  </si>
  <si>
    <t>本地区では、小麦、ばれいしょ、てんさい、たまねぎ等を主体とした複合経営が展開されている。地区内では、基盤整備が順次行われてきたが、重粘土壌地帯であるため、排水不良なほ場が点在し、作物の品質不良や営農作業に弊害が生じているため、作業効率や生産性の向上に資する基盤整備が必要な状況にある。また、切深不足な排水路や未整備の農道があり、排水被害の解消及び生活環境の改善も望まれている。このため本地区では、区画整理、暗渠排水、客土などの面的整備を一体的に実施するとともに、排水路及び農道整備を行うことにより生産基盤を強化し、地域農業の生産効率・安全性の向上及び競争力強化を図る。</t>
    <phoneticPr fontId="3"/>
  </si>
  <si>
    <t>1級河川指定区間の訓子府川が地区内に流入している。</t>
    <rPh sb="1" eb="2">
      <t>キュウ</t>
    </rPh>
    <rPh sb="2" eb="4">
      <t>カセン</t>
    </rPh>
    <rPh sb="4" eb="6">
      <t>シテイ</t>
    </rPh>
    <rPh sb="6" eb="8">
      <t>クカン</t>
    </rPh>
    <rPh sb="9" eb="12">
      <t>クンネップ</t>
    </rPh>
    <rPh sb="12" eb="13">
      <t>カワ</t>
    </rPh>
    <rPh sb="14" eb="17">
      <t>チクナイ</t>
    </rPh>
    <rPh sb="18" eb="20">
      <t>リュウニュウ</t>
    </rPh>
    <phoneticPr fontId="3"/>
  </si>
  <si>
    <t>小麦、ばれいしょ、てんさい、たまねぎ等を主体とした複合経営が展開されている。</t>
    <rPh sb="0" eb="2">
      <t>コムギ</t>
    </rPh>
    <rPh sb="18" eb="19">
      <t>トウ</t>
    </rPh>
    <rPh sb="20" eb="22">
      <t>シュタイ</t>
    </rPh>
    <rPh sb="25" eb="27">
      <t>フクゴウ</t>
    </rPh>
    <rPh sb="27" eb="29">
      <t>ケイエイ</t>
    </rPh>
    <rPh sb="30" eb="32">
      <t>テンカイ</t>
    </rPh>
    <phoneticPr fontId="3"/>
  </si>
  <si>
    <t>農業用用排水施設</t>
    <rPh sb="0" eb="3">
      <t>ノウギョウヨウ</t>
    </rPh>
    <rPh sb="3" eb="4">
      <t>ヨウ</t>
    </rPh>
    <rPh sb="4" eb="6">
      <t>ハイスイ</t>
    </rPh>
    <rPh sb="6" eb="8">
      <t>シセツ</t>
    </rPh>
    <phoneticPr fontId="3"/>
  </si>
  <si>
    <t>農業用道路</t>
    <rPh sb="0" eb="3">
      <t>ノウギョウヨウ</t>
    </rPh>
    <rPh sb="3" eb="5">
      <t>ドウロ</t>
    </rPh>
    <phoneticPr fontId="3"/>
  </si>
  <si>
    <t>土地の生産効率向上のため、農業用用排水施設及び農業用道路、区画整理整備を実施し、地域農業の活性化を図る。</t>
    <rPh sb="5" eb="7">
      <t>コウリツ</t>
    </rPh>
    <rPh sb="13" eb="16">
      <t>ノウギョウヨウ</t>
    </rPh>
    <rPh sb="16" eb="17">
      <t>ヨウ</t>
    </rPh>
    <rPh sb="17" eb="19">
      <t>ハイスイ</t>
    </rPh>
    <rPh sb="19" eb="21">
      <t>シセツ</t>
    </rPh>
    <rPh sb="21" eb="22">
      <t>オヨ</t>
    </rPh>
    <rPh sb="23" eb="26">
      <t>ノウギョウヨウ</t>
    </rPh>
    <rPh sb="26" eb="28">
      <t>ドウロ</t>
    </rPh>
    <rPh sb="29" eb="31">
      <t>クカク</t>
    </rPh>
    <rPh sb="31" eb="33">
      <t>セイリ</t>
    </rPh>
    <rPh sb="33" eb="35">
      <t>セイビ</t>
    </rPh>
    <phoneticPr fontId="3"/>
  </si>
  <si>
    <t>農業用用排水施設</t>
    <rPh sb="0" eb="3">
      <t>ノウギョウヨウ</t>
    </rPh>
    <rPh sb="3" eb="4">
      <t>ヨウ</t>
    </rPh>
    <rPh sb="4" eb="6">
      <t>ハイスイ</t>
    </rPh>
    <rPh sb="6" eb="8">
      <t>シセツ</t>
    </rPh>
    <phoneticPr fontId="3"/>
  </si>
  <si>
    <t>排水路　1条　L=286m</t>
    <rPh sb="0" eb="3">
      <t>ハイスイロ</t>
    </rPh>
    <rPh sb="5" eb="6">
      <t>ジョウ</t>
    </rPh>
    <phoneticPr fontId="3"/>
  </si>
  <si>
    <t>農道　2条　L=898m</t>
    <rPh sb="0" eb="2">
      <t>ノウドウ</t>
    </rPh>
    <rPh sb="4" eb="5">
      <t>ジョウ</t>
    </rPh>
    <phoneticPr fontId="3"/>
  </si>
  <si>
    <t>区画整理</t>
    <rPh sb="0" eb="2">
      <t>クカク</t>
    </rPh>
    <rPh sb="2" eb="4">
      <t>セイリ</t>
    </rPh>
    <phoneticPr fontId="3"/>
  </si>
  <si>
    <t>409.6ha</t>
    <phoneticPr fontId="3"/>
  </si>
  <si>
    <t>整地409.6ha、暗渠排水208.7ha、補助暗渠18.7ha、心土破砕137.8ha</t>
    <rPh sb="0" eb="2">
      <t>セイチ</t>
    </rPh>
    <rPh sb="10" eb="12">
      <t>アンキョ</t>
    </rPh>
    <rPh sb="12" eb="14">
      <t>ハイスイ</t>
    </rPh>
    <rPh sb="22" eb="24">
      <t>ホジョ</t>
    </rPh>
    <rPh sb="24" eb="26">
      <t>アンキョ</t>
    </rPh>
    <rPh sb="33" eb="35">
      <t>シンド</t>
    </rPh>
    <rPh sb="35" eb="37">
      <t>ハサイ</t>
    </rPh>
    <phoneticPr fontId="3"/>
  </si>
  <si>
    <t>客土117.1ha、土壌改良99.5ha、除礫11.3ha</t>
    <rPh sb="0" eb="2">
      <t>キャクド</t>
    </rPh>
    <rPh sb="10" eb="12">
      <t>ドジョウ</t>
    </rPh>
    <rPh sb="12" eb="14">
      <t>カイリョウ</t>
    </rPh>
    <rPh sb="21" eb="22">
      <t>ジョ</t>
    </rPh>
    <rPh sb="22" eb="23">
      <t>レキ</t>
    </rPh>
    <phoneticPr fontId="3"/>
  </si>
  <si>
    <t>1号排水路</t>
    <rPh sb="0" eb="1">
      <t>ゴウ</t>
    </rPh>
    <rPh sb="1" eb="4">
      <t>ハイスイロ</t>
    </rPh>
    <phoneticPr fontId="3"/>
  </si>
  <si>
    <t>置戸町</t>
    <rPh sb="0" eb="2">
      <t>オケトチョウ</t>
    </rPh>
    <phoneticPr fontId="3"/>
  </si>
  <si>
    <t>草刈り、見回り等</t>
    <rPh sb="0" eb="1">
      <t>クサカ</t>
    </rPh>
    <rPh sb="3" eb="5">
      <t>ミマワ</t>
    </rPh>
    <rPh sb="6" eb="7">
      <t>トウ</t>
    </rPh>
    <phoneticPr fontId="3"/>
  </si>
  <si>
    <t>農業用道路</t>
    <rPh sb="0" eb="3">
      <t>ノウギョウヨウ</t>
    </rPh>
    <rPh sb="3" eb="5">
      <t>ドウロ</t>
    </rPh>
    <phoneticPr fontId="3"/>
  </si>
  <si>
    <t>　農業用用排水施設の実施により、生産性及び作業性が向上し農業経営の改善、安定を図ることが出来る。　</t>
    <rPh sb="1" eb="4">
      <t>ノウギョウヨウ</t>
    </rPh>
    <rPh sb="4" eb="5">
      <t>ヨウ</t>
    </rPh>
    <rPh sb="5" eb="7">
      <t>ハイスイ</t>
    </rPh>
    <rPh sb="7" eb="9">
      <t>シセツ</t>
    </rPh>
    <phoneticPr fontId="3"/>
  </si>
  <si>
    <t>　農業用道路の実施により、生産性及び作業性が向上し農業経営の改善、安定を図ることが出来る。　</t>
    <rPh sb="1" eb="4">
      <t>ノウギョウヨウ</t>
    </rPh>
    <rPh sb="4" eb="6">
      <t>ドウロ</t>
    </rPh>
    <phoneticPr fontId="3"/>
  </si>
  <si>
    <t>　また、総費用総便益比についても、5.49と1.00以上となっている。</t>
    <rPh sb="4" eb="7">
      <t>ソウヒヨウ</t>
    </rPh>
    <rPh sb="7" eb="8">
      <t>ソウ</t>
    </rPh>
    <rPh sb="8" eb="10">
      <t>ベンエキ</t>
    </rPh>
    <rPh sb="10" eb="11">
      <t>ヒ</t>
    </rPh>
    <rPh sb="26" eb="28">
      <t>イジョウ</t>
    </rPh>
    <phoneticPr fontId="3"/>
  </si>
  <si>
    <t>農村の振興に関する効果</t>
    <rPh sb="0" eb="2">
      <t>ノウソン</t>
    </rPh>
    <rPh sb="3" eb="5">
      <t>シンコウ</t>
    </rPh>
    <rPh sb="6" eb="7">
      <t>カン</t>
    </rPh>
    <rPh sb="9" eb="11">
      <t>コウカ</t>
    </rPh>
    <phoneticPr fontId="3"/>
  </si>
  <si>
    <t>その他効果</t>
    <rPh sb="2" eb="3">
      <t>タ</t>
    </rPh>
    <rPh sb="3" eb="5">
      <t>コウカ</t>
    </rPh>
    <phoneticPr fontId="3"/>
  </si>
  <si>
    <t>　また、総費用総便益比についても、2.09と1.00以上となっている。</t>
    <rPh sb="4" eb="7">
      <t>ソウヒヨウ</t>
    </rPh>
    <rPh sb="7" eb="8">
      <t>ソウ</t>
    </rPh>
    <rPh sb="8" eb="10">
      <t>ベンエキ</t>
    </rPh>
    <rPh sb="10" eb="11">
      <t>ヒ</t>
    </rPh>
    <rPh sb="26" eb="28">
      <t>イジョウ</t>
    </rPh>
    <phoneticPr fontId="3"/>
  </si>
  <si>
    <t>　また、総費用総便益比についても、1.65と1.00以上となっている。</t>
    <rPh sb="4" eb="7">
      <t>ソウヒヨウ</t>
    </rPh>
    <rPh sb="7" eb="8">
      <t>ソウ</t>
    </rPh>
    <rPh sb="8" eb="10">
      <t>ベンエキ</t>
    </rPh>
    <rPh sb="10" eb="11">
      <t>ヒ</t>
    </rPh>
    <rPh sb="26" eb="28">
      <t>イジョウ</t>
    </rPh>
    <phoneticPr fontId="3"/>
  </si>
  <si>
    <t>　　　総所得償還率が8.6%で20%以下であるため負担については問題ない。</t>
    <rPh sb="3" eb="4">
      <t>ソウ</t>
    </rPh>
    <rPh sb="4" eb="6">
      <t>ショトク</t>
    </rPh>
    <rPh sb="6" eb="9">
      <t>ショウカンリツ</t>
    </rPh>
    <rPh sb="18" eb="20">
      <t>イカ</t>
    </rPh>
    <rPh sb="25" eb="27">
      <t>フタン</t>
    </rPh>
    <rPh sb="32" eb="34">
      <t>モンダイ</t>
    </rPh>
    <phoneticPr fontId="3"/>
  </si>
  <si>
    <t>　　　総所得償還率が0.4%で20%以下であるため負担については問題ない。</t>
    <rPh sb="3" eb="4">
      <t>ソウ</t>
    </rPh>
    <rPh sb="4" eb="6">
      <t>ショトク</t>
    </rPh>
    <rPh sb="6" eb="9">
      <t>ショウカンリツ</t>
    </rPh>
    <rPh sb="18" eb="20">
      <t>イカ</t>
    </rPh>
    <rPh sb="25" eb="27">
      <t>フタン</t>
    </rPh>
    <rPh sb="32" eb="34">
      <t>モンダイ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</si>
</sst>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#,##0_);[Red]\(#,##0\)"/>
    <numFmt numFmtId="178" formatCode="#,##0;&quot;▲ &quot;#,##0"/>
    <numFmt numFmtId="179" formatCode="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i/>
      <sz val="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56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right" vertical="top"/>
    </xf>
    <xf numFmtId="0" fontId="2" fillId="0" borderId="1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horizontal="right" vertical="top"/>
    </xf>
    <xf numFmtId="0" fontId="2" fillId="0" borderId="11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38" fontId="4" fillId="0" borderId="0" xfId="0" applyNumberFormat="1" applyFont="1" applyAlignment="1">
      <alignment horizontal="center" vertical="center"/>
    </xf>
    <xf numFmtId="0" fontId="2" fillId="0" borderId="7" xfId="0" applyFont="1" applyBorder="1" applyAlignment="1">
      <alignment horizontal="center" vertical="center" textRotation="180"/>
    </xf>
    <xf numFmtId="38" fontId="2" fillId="0" borderId="0" xfId="1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5" xfId="0" applyFont="1" applyFill="1" applyBorder="1" applyAlignment="1">
      <alignment horizontal="center" vertical="center"/>
    </xf>
    <xf numFmtId="179" fontId="2" fillId="0" borderId="15" xfId="1" applyNumberFormat="1" applyFont="1" applyBorder="1" applyAlignment="1">
      <alignment vertical="center"/>
    </xf>
    <xf numFmtId="179" fontId="2" fillId="0" borderId="15" xfId="0" applyNumberFormat="1" applyFont="1" applyBorder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179" fontId="2" fillId="0" borderId="10" xfId="1" applyNumberFormat="1" applyFont="1" applyBorder="1" applyAlignment="1">
      <alignment vertical="center"/>
    </xf>
    <xf numFmtId="179" fontId="2" fillId="0" borderId="1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178" fontId="2" fillId="0" borderId="0" xfId="1" applyNumberFormat="1" applyFont="1" applyBorder="1" applyAlignment="1">
      <alignment horizontal="right" vertical="center"/>
    </xf>
    <xf numFmtId="178" fontId="2" fillId="0" borderId="0" xfId="1" applyNumberFormat="1" applyFont="1" applyBorder="1" applyAlignment="1">
      <alignment vertical="center"/>
    </xf>
    <xf numFmtId="38" fontId="2" fillId="0" borderId="7" xfId="1" applyFont="1" applyFill="1" applyBorder="1" applyAlignment="1">
      <alignment horizontal="right" vertical="center"/>
    </xf>
    <xf numFmtId="0" fontId="2" fillId="0" borderId="7" xfId="0" applyFont="1" applyBorder="1" applyAlignment="1">
      <alignment vertical="center" shrinkToFit="1"/>
    </xf>
    <xf numFmtId="38" fontId="2" fillId="0" borderId="11" xfId="1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 shrinkToFi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0" xfId="0" applyFont="1" applyBorder="1" applyAlignment="1">
      <alignment vertical="top" textRotation="255"/>
    </xf>
    <xf numFmtId="0" fontId="2" fillId="0" borderId="8" xfId="0" applyFont="1" applyFill="1" applyBorder="1" applyAlignment="1">
      <alignment horizontal="center" vertical="center"/>
    </xf>
    <xf numFmtId="179" fontId="2" fillId="0" borderId="15" xfId="1" applyNumberFormat="1" applyFont="1" applyFill="1" applyBorder="1" applyAlignment="1">
      <alignment vertical="center"/>
    </xf>
    <xf numFmtId="179" fontId="2" fillId="0" borderId="10" xfId="1" applyNumberFormat="1" applyFont="1" applyFill="1" applyBorder="1" applyAlignment="1">
      <alignment vertical="center"/>
    </xf>
    <xf numFmtId="177" fontId="4" fillId="0" borderId="0" xfId="0" applyNumberFormat="1" applyFont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176" fontId="2" fillId="2" borderId="13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vertical="center" shrinkToFit="1"/>
    </xf>
    <xf numFmtId="38" fontId="2" fillId="0" borderId="0" xfId="1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38" fontId="4" fillId="2" borderId="0" xfId="1" applyFont="1" applyFill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8" fillId="2" borderId="13" xfId="0" applyFont="1" applyFill="1" applyBorder="1" applyAlignment="1">
      <alignment vertical="center"/>
    </xf>
    <xf numFmtId="0" fontId="7" fillId="2" borderId="14" xfId="0" applyFont="1" applyFill="1" applyBorder="1" applyAlignment="1">
      <alignment vertical="center"/>
    </xf>
    <xf numFmtId="0" fontId="8" fillId="2" borderId="14" xfId="0" applyFont="1" applyFill="1" applyBorder="1" applyAlignment="1">
      <alignment vertical="center"/>
    </xf>
    <xf numFmtId="179" fontId="2" fillId="0" borderId="15" xfId="0" applyNumberFormat="1" applyFont="1" applyFill="1" applyBorder="1" applyAlignment="1">
      <alignment vertical="center" shrinkToFit="1"/>
    </xf>
    <xf numFmtId="179" fontId="2" fillId="0" borderId="10" xfId="0" applyNumberFormat="1" applyFont="1" applyFill="1" applyBorder="1" applyAlignment="1">
      <alignment vertical="center" shrinkToFit="1"/>
    </xf>
    <xf numFmtId="179" fontId="2" fillId="0" borderId="8" xfId="0" applyNumberFormat="1" applyFont="1" applyBorder="1" applyAlignment="1">
      <alignment vertical="center" shrinkToFit="1"/>
    </xf>
    <xf numFmtId="179" fontId="2" fillId="0" borderId="10" xfId="0" applyNumberFormat="1" applyFont="1" applyBorder="1" applyAlignment="1">
      <alignment vertical="center" shrinkToFit="1"/>
    </xf>
    <xf numFmtId="179" fontId="2" fillId="0" borderId="15" xfId="0" applyNumberFormat="1" applyFont="1" applyBorder="1" applyAlignment="1">
      <alignment vertical="center" shrinkToFit="1"/>
    </xf>
    <xf numFmtId="0" fontId="7" fillId="0" borderId="8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2" fillId="2" borderId="12" xfId="0" quotePrefix="1" applyFont="1" applyFill="1" applyBorder="1" applyAlignment="1">
      <alignment horizontal="center" vertical="center"/>
    </xf>
    <xf numFmtId="38" fontId="4" fillId="2" borderId="0" xfId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38" fontId="4" fillId="2" borderId="0" xfId="1" applyFont="1" applyFill="1" applyBorder="1" applyAlignment="1">
      <alignment horizontal="right" vertical="center"/>
    </xf>
    <xf numFmtId="0" fontId="2" fillId="2" borderId="9" xfId="0" applyFont="1" applyFill="1" applyBorder="1" applyAlignment="1">
      <alignment vertical="center"/>
    </xf>
    <xf numFmtId="38" fontId="4" fillId="2" borderId="0" xfId="1" applyFont="1" applyFill="1" applyBorder="1" applyAlignment="1">
      <alignment vertical="center"/>
    </xf>
    <xf numFmtId="38" fontId="4" fillId="2" borderId="13" xfId="1" applyFont="1" applyFill="1" applyBorder="1" applyAlignment="1">
      <alignment vertical="center"/>
    </xf>
    <xf numFmtId="38" fontId="4" fillId="2" borderId="9" xfId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0" fontId="2" fillId="0" borderId="1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179" fontId="2" fillId="2" borderId="15" xfId="0" applyNumberFormat="1" applyFont="1" applyFill="1" applyBorder="1" applyAlignment="1">
      <alignment vertical="center" shrinkToFit="1"/>
    </xf>
    <xf numFmtId="179" fontId="2" fillId="2" borderId="10" xfId="0" applyNumberFormat="1" applyFont="1" applyFill="1" applyBorder="1" applyAlignment="1">
      <alignment vertical="center" shrinkToFit="1"/>
    </xf>
    <xf numFmtId="179" fontId="4" fillId="2" borderId="15" xfId="0" applyNumberFormat="1" applyFont="1" applyFill="1" applyBorder="1" applyAlignment="1">
      <alignment vertical="center" shrinkToFit="1"/>
    </xf>
    <xf numFmtId="179" fontId="4" fillId="0" borderId="15" xfId="1" applyNumberFormat="1" applyFont="1" applyFill="1" applyBorder="1" applyAlignment="1">
      <alignment vertical="center"/>
    </xf>
    <xf numFmtId="179" fontId="4" fillId="0" borderId="15" xfId="0" applyNumberFormat="1" applyFont="1" applyBorder="1" applyAlignment="1">
      <alignment vertical="center"/>
    </xf>
    <xf numFmtId="179" fontId="4" fillId="0" borderId="15" xfId="1" applyNumberFormat="1" applyFont="1" applyBorder="1" applyAlignment="1">
      <alignment vertical="center"/>
    </xf>
    <xf numFmtId="179" fontId="4" fillId="2" borderId="10" xfId="0" applyNumberFormat="1" applyFont="1" applyFill="1" applyBorder="1" applyAlignment="1">
      <alignment vertical="center" shrinkToFit="1"/>
    </xf>
    <xf numFmtId="179" fontId="4" fillId="0" borderId="8" xfId="1" applyNumberFormat="1" applyFont="1" applyBorder="1" applyAlignment="1">
      <alignment vertical="center"/>
    </xf>
    <xf numFmtId="179" fontId="4" fillId="0" borderId="8" xfId="0" applyNumberFormat="1" applyFont="1" applyBorder="1" applyAlignment="1">
      <alignment vertical="center"/>
    </xf>
    <xf numFmtId="0" fontId="2" fillId="0" borderId="6" xfId="0" applyFont="1" applyFill="1" applyBorder="1" applyAlignment="1">
      <alignment horizontal="right" vertical="top"/>
    </xf>
    <xf numFmtId="0" fontId="2" fillId="0" borderId="7" xfId="0" applyFont="1" applyFill="1" applyBorder="1" applyAlignment="1">
      <alignment horizontal="right" vertical="top"/>
    </xf>
    <xf numFmtId="0" fontId="2" fillId="0" borderId="6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left" vertical="center" shrinkToFit="1"/>
    </xf>
    <xf numFmtId="0" fontId="2" fillId="0" borderId="7" xfId="0" applyFont="1" applyFill="1" applyBorder="1" applyAlignment="1">
      <alignment horizontal="left" vertical="center" shrinkToFit="1"/>
    </xf>
    <xf numFmtId="0" fontId="2" fillId="0" borderId="6" xfId="0" applyFont="1" applyBorder="1" applyAlignment="1">
      <alignment horizontal="right" vertical="top"/>
    </xf>
    <xf numFmtId="0" fontId="2" fillId="0" borderId="7" xfId="0" applyFont="1" applyBorder="1" applyAlignment="1">
      <alignment horizontal="right" vertical="top"/>
    </xf>
    <xf numFmtId="0" fontId="2" fillId="0" borderId="6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 textRotation="255" shrinkToFit="1"/>
    </xf>
    <xf numFmtId="0" fontId="2" fillId="0" borderId="6" xfId="0" applyFont="1" applyFill="1" applyBorder="1" applyAlignment="1">
      <alignment horizontal="center" vertical="top" textRotation="255" shrinkToFit="1"/>
    </xf>
    <xf numFmtId="0" fontId="2" fillId="0" borderId="9" xfId="0" applyFont="1" applyFill="1" applyBorder="1" applyAlignment="1">
      <alignment horizontal="center" vertical="top" textRotation="255" shrinkToFit="1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Fill="1" applyAlignment="1">
      <alignment horizontal="left" vertical="center" shrinkToFit="1"/>
    </xf>
    <xf numFmtId="0" fontId="2" fillId="0" borderId="12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vertical="center" shrinkToFit="1"/>
    </xf>
    <xf numFmtId="0" fontId="2" fillId="0" borderId="2" xfId="0" quotePrefix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top" textRotation="255"/>
    </xf>
    <xf numFmtId="0" fontId="2" fillId="0" borderId="8" xfId="0" applyFont="1" applyFill="1" applyBorder="1" applyAlignment="1">
      <alignment horizontal="center" vertical="top" textRotation="255"/>
    </xf>
    <xf numFmtId="0" fontId="2" fillId="0" borderId="10" xfId="0" applyFont="1" applyFill="1" applyBorder="1" applyAlignment="1">
      <alignment horizontal="center" vertical="top" textRotation="255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textRotation="255"/>
    </xf>
    <xf numFmtId="0" fontId="2" fillId="0" borderId="9" xfId="0" applyFont="1" applyBorder="1" applyAlignment="1">
      <alignment horizontal="center" vertical="top" textRotation="255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right" vertical="top"/>
    </xf>
    <xf numFmtId="0" fontId="4" fillId="0" borderId="7" xfId="0" applyFont="1" applyFill="1" applyBorder="1" applyAlignment="1">
      <alignment horizontal="right" vertical="top"/>
    </xf>
    <xf numFmtId="179" fontId="2" fillId="0" borderId="12" xfId="0" applyNumberFormat="1" applyFont="1" applyBorder="1" applyAlignment="1">
      <alignment vertical="center"/>
    </xf>
    <xf numFmtId="179" fontId="2" fillId="0" borderId="14" xfId="0" applyNumberFormat="1" applyFont="1" applyBorder="1" applyAlignment="1">
      <alignment vertical="center"/>
    </xf>
    <xf numFmtId="0" fontId="2" fillId="2" borderId="5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179" fontId="2" fillId="2" borderId="12" xfId="0" applyNumberFormat="1" applyFont="1" applyFill="1" applyBorder="1" applyAlignment="1">
      <alignment vertical="center"/>
    </xf>
    <xf numFmtId="179" fontId="2" fillId="2" borderId="14" xfId="0" applyNumberFormat="1" applyFont="1" applyFill="1" applyBorder="1" applyAlignment="1">
      <alignment vertical="center"/>
    </xf>
    <xf numFmtId="0" fontId="2" fillId="0" borderId="5" xfId="0" applyFont="1" applyBorder="1" applyAlignment="1">
      <alignment horizontal="center" vertical="top" textRotation="255"/>
    </xf>
    <xf numFmtId="0" fontId="2" fillId="0" borderId="8" xfId="0" applyFont="1" applyBorder="1" applyAlignment="1">
      <alignment horizontal="center" vertical="top" textRotation="255"/>
    </xf>
    <xf numFmtId="0" fontId="2" fillId="0" borderId="10" xfId="0" applyFont="1" applyBorder="1" applyAlignment="1">
      <alignment horizontal="center" vertical="top" textRotation="255"/>
    </xf>
    <xf numFmtId="38" fontId="4" fillId="2" borderId="12" xfId="1" applyFont="1" applyFill="1" applyBorder="1" applyAlignment="1">
      <alignment horizontal="right" vertical="center"/>
    </xf>
    <xf numFmtId="38" fontId="4" fillId="2" borderId="14" xfId="1" applyFont="1" applyFill="1" applyBorder="1" applyAlignment="1">
      <alignment horizontal="right" vertical="center"/>
    </xf>
    <xf numFmtId="38" fontId="2" fillId="0" borderId="12" xfId="1" applyFont="1" applyBorder="1" applyAlignment="1">
      <alignment horizontal="right" vertical="center"/>
    </xf>
    <xf numFmtId="38" fontId="2" fillId="0" borderId="14" xfId="1" applyFont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4" fillId="2" borderId="5" xfId="0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176" fontId="4" fillId="0" borderId="2" xfId="0" applyNumberFormat="1" applyFont="1" applyFill="1" applyBorder="1" applyAlignment="1">
      <alignment horizontal="right" vertical="top"/>
    </xf>
    <xf numFmtId="176" fontId="4" fillId="0" borderId="4" xfId="0" applyNumberFormat="1" applyFont="1" applyFill="1" applyBorder="1" applyAlignment="1">
      <alignment horizontal="right" vertical="top"/>
    </xf>
    <xf numFmtId="0" fontId="2" fillId="0" borderId="6" xfId="0" applyFont="1" applyFill="1" applyBorder="1" applyAlignment="1">
      <alignment horizontal="left" vertical="top" shrinkToFit="1"/>
    </xf>
    <xf numFmtId="0" fontId="2" fillId="0" borderId="0" xfId="0" applyFont="1" applyFill="1" applyBorder="1" applyAlignment="1">
      <alignment horizontal="left" vertical="top" shrinkToFit="1"/>
    </xf>
    <xf numFmtId="0" fontId="2" fillId="0" borderId="7" xfId="0" applyFont="1" applyFill="1" applyBorder="1" applyAlignment="1">
      <alignment horizontal="left" vertical="top" shrinkToFit="1"/>
    </xf>
    <xf numFmtId="38" fontId="2" fillId="0" borderId="0" xfId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3" fontId="4" fillId="2" borderId="2" xfId="0" applyNumberFormat="1" applyFont="1" applyFill="1" applyBorder="1" applyAlignment="1">
      <alignment horizontal="right" vertical="center"/>
    </xf>
    <xf numFmtId="0" fontId="4" fillId="2" borderId="14" xfId="0" applyFont="1" applyFill="1" applyBorder="1" applyAlignment="1">
      <alignment horizontal="right" vertical="center"/>
    </xf>
    <xf numFmtId="38" fontId="4" fillId="2" borderId="12" xfId="1" applyFont="1" applyFill="1" applyBorder="1" applyAlignment="1">
      <alignment vertical="center"/>
    </xf>
    <xf numFmtId="38" fontId="9" fillId="2" borderId="14" xfId="1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9" fontId="4" fillId="0" borderId="12" xfId="0" applyNumberFormat="1" applyFont="1" applyBorder="1" applyAlignment="1">
      <alignment vertical="center"/>
    </xf>
    <xf numFmtId="179" fontId="4" fillId="0" borderId="14" xfId="0" applyNumberFormat="1" applyFont="1" applyBorder="1" applyAlignment="1">
      <alignment vertical="center"/>
    </xf>
    <xf numFmtId="179" fontId="4" fillId="0" borderId="12" xfId="0" applyNumberFormat="1" applyFont="1" applyBorder="1" applyAlignment="1">
      <alignment horizontal="right" vertical="center"/>
    </xf>
    <xf numFmtId="179" fontId="4" fillId="0" borderId="14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38" fontId="4" fillId="2" borderId="13" xfId="1" applyFont="1" applyFill="1" applyBorder="1" applyAlignment="1">
      <alignment vertical="center"/>
    </xf>
    <xf numFmtId="38" fontId="4" fillId="2" borderId="14" xfId="1" applyFont="1" applyFill="1" applyBorder="1" applyAlignment="1">
      <alignment vertical="center"/>
    </xf>
    <xf numFmtId="0" fontId="10" fillId="0" borderId="4" xfId="0" applyFont="1" applyBorder="1" applyAlignment="1">
      <alignment horizontal="left" vertical="center"/>
    </xf>
    <xf numFmtId="0" fontId="10" fillId="0" borderId="7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2" fillId="0" borderId="1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3" fontId="4" fillId="2" borderId="6" xfId="0" applyNumberFormat="1" applyFont="1" applyFill="1" applyBorder="1" applyAlignment="1">
      <alignment horizontal="right" vertical="center"/>
    </xf>
    <xf numFmtId="0" fontId="9" fillId="2" borderId="7" xfId="0" applyFont="1" applyFill="1" applyBorder="1" applyAlignment="1">
      <alignment horizontal="right" vertical="center"/>
    </xf>
    <xf numFmtId="38" fontId="4" fillId="2" borderId="6" xfId="1" applyFont="1" applyFill="1" applyBorder="1" applyAlignment="1">
      <alignment horizontal="right" vertical="center"/>
    </xf>
    <xf numFmtId="38" fontId="9" fillId="2" borderId="7" xfId="1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38" fontId="4" fillId="2" borderId="0" xfId="1" applyFont="1" applyFill="1" applyBorder="1" applyAlignment="1">
      <alignment horizontal="right" vertical="center"/>
    </xf>
    <xf numFmtId="38" fontId="4" fillId="2" borderId="7" xfId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38" fontId="4" fillId="2" borderId="6" xfId="1" applyFont="1" applyFill="1" applyBorder="1" applyAlignment="1">
      <alignment vertical="center"/>
    </xf>
    <xf numFmtId="38" fontId="9" fillId="2" borderId="7" xfId="1" applyFont="1" applyFill="1" applyBorder="1" applyAlignment="1">
      <alignment vertical="center"/>
    </xf>
    <xf numFmtId="38" fontId="4" fillId="2" borderId="0" xfId="1" applyFont="1" applyFill="1" applyBorder="1" applyAlignment="1">
      <alignment vertical="center"/>
    </xf>
    <xf numFmtId="38" fontId="4" fillId="2" borderId="7" xfId="1" applyFont="1" applyFill="1" applyBorder="1" applyAlignment="1">
      <alignment vertical="center"/>
    </xf>
    <xf numFmtId="38" fontId="4" fillId="2" borderId="9" xfId="1" applyFont="1" applyFill="1" applyBorder="1" applyAlignment="1">
      <alignment vertical="center"/>
    </xf>
    <xf numFmtId="38" fontId="9" fillId="2" borderId="11" xfId="1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right" vertical="top"/>
    </xf>
    <xf numFmtId="0" fontId="2" fillId="0" borderId="14" xfId="0" applyFont="1" applyBorder="1" applyAlignment="1">
      <alignment horizontal="right" vertical="top"/>
    </xf>
    <xf numFmtId="0" fontId="2" fillId="0" borderId="15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2" fillId="2" borderId="12" xfId="0" quotePrefix="1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2" fillId="2" borderId="2" xfId="0" quotePrefix="1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D6DBF2"/>
      <color rgb="FFE1EDF3"/>
      <color rgb="FFFFFF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31</xdr:row>
      <xdr:rowOff>9525</xdr:rowOff>
    </xdr:from>
    <xdr:to>
      <xdr:col>5</xdr:col>
      <xdr:colOff>9525</xdr:colOff>
      <xdr:row>34</xdr:row>
      <xdr:rowOff>0</xdr:rowOff>
    </xdr:to>
    <xdr:sp macro="" textlink="">
      <xdr:nvSpPr>
        <xdr:cNvPr id="2" name="Line 25"/>
        <xdr:cNvSpPr>
          <a:spLocks noChangeShapeType="1"/>
        </xdr:cNvSpPr>
      </xdr:nvSpPr>
      <xdr:spPr bwMode="auto">
        <a:xfrm flipH="1" flipV="1">
          <a:off x="276225" y="4733925"/>
          <a:ext cx="1304925" cy="447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9525</xdr:colOff>
      <xdr:row>3</xdr:row>
      <xdr:rowOff>9525</xdr:rowOff>
    </xdr:from>
    <xdr:to>
      <xdr:col>28</xdr:col>
      <xdr:colOff>19050</xdr:colOff>
      <xdr:row>14</xdr:row>
      <xdr:rowOff>142875</xdr:rowOff>
    </xdr:to>
    <xdr:cxnSp macro="">
      <xdr:nvCxnSpPr>
        <xdr:cNvPr id="3" name="直線コネクタ 2"/>
        <xdr:cNvCxnSpPr>
          <a:cxnSpLocks noChangeShapeType="1"/>
        </xdr:cNvCxnSpPr>
      </xdr:nvCxnSpPr>
      <xdr:spPr bwMode="auto">
        <a:xfrm flipV="1">
          <a:off x="6896100" y="314325"/>
          <a:ext cx="6867525" cy="1962150"/>
        </a:xfrm>
        <a:prstGeom prst="lin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13253</xdr:colOff>
      <xdr:row>61</xdr:row>
      <xdr:rowOff>17807</xdr:rowOff>
    </xdr:from>
    <xdr:to>
      <xdr:col>14</xdr:col>
      <xdr:colOff>505240</xdr:colOff>
      <xdr:row>69</xdr:row>
      <xdr:rowOff>132107</xdr:rowOff>
    </xdr:to>
    <xdr:cxnSp macro="">
      <xdr:nvCxnSpPr>
        <xdr:cNvPr id="4" name="直線コネクタ 2"/>
        <xdr:cNvCxnSpPr>
          <a:cxnSpLocks noChangeShapeType="1"/>
        </xdr:cNvCxnSpPr>
      </xdr:nvCxnSpPr>
      <xdr:spPr bwMode="auto">
        <a:xfrm flipV="1">
          <a:off x="13253" y="9314207"/>
          <a:ext cx="6654662" cy="1314450"/>
        </a:xfrm>
        <a:prstGeom prst="lin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tabSelected="1" view="pageBreakPreview" topLeftCell="A22" zoomScaleNormal="90" zoomScaleSheetLayoutView="100" workbookViewId="0">
      <selection activeCell="I52" sqref="I52:O53"/>
    </sheetView>
  </sheetViews>
  <sheetFormatPr defaultColWidth="7.5" defaultRowHeight="11.1" customHeight="1" x14ac:dyDescent="0.15"/>
  <cols>
    <col min="1" max="1" width="0.75" style="1" customWidth="1"/>
    <col min="2" max="2" width="3" style="1" customWidth="1"/>
    <col min="3" max="3" width="3.125" style="1" customWidth="1"/>
    <col min="4" max="5" width="6.875" style="1" customWidth="1"/>
    <col min="6" max="6" width="7.375" style="1" customWidth="1"/>
    <col min="7" max="8" width="6.875" style="1" customWidth="1"/>
    <col min="9" max="9" width="6.5" style="1" customWidth="1"/>
    <col min="10" max="10" width="6.625" style="1" customWidth="1"/>
    <col min="11" max="11" width="6.875" style="1" customWidth="1"/>
    <col min="12" max="12" width="7" style="1" customWidth="1"/>
    <col min="13" max="13" width="6.875" style="1" customWidth="1"/>
    <col min="14" max="14" width="5.25" style="1" customWidth="1"/>
    <col min="15" max="15" width="7" style="1" customWidth="1"/>
    <col min="16" max="16" width="2.5" style="1" customWidth="1"/>
    <col min="17" max="17" width="3" style="1" customWidth="1"/>
    <col min="18" max="18" width="10.75" style="1" customWidth="1"/>
    <col min="19" max="19" width="13.625" style="1" customWidth="1"/>
    <col min="20" max="20" width="7.875" style="1" customWidth="1"/>
    <col min="21" max="21" width="5" style="1" customWidth="1"/>
    <col min="22" max="22" width="12.875" style="1" customWidth="1"/>
    <col min="23" max="23" width="6.5" style="1" customWidth="1"/>
    <col min="24" max="24" width="6.375" style="1" customWidth="1"/>
    <col min="25" max="26" width="5.625" style="1" customWidth="1"/>
    <col min="27" max="27" width="1.625" style="1" customWidth="1"/>
    <col min="28" max="28" width="20.125" style="1" customWidth="1"/>
    <col min="29" max="33" width="7.5" style="2" customWidth="1"/>
    <col min="34" max="16384" width="7.5" style="2"/>
  </cols>
  <sheetData>
    <row r="1" spans="2:29" ht="5.25" customHeight="1" x14ac:dyDescent="0.15"/>
    <row r="2" spans="2:29" ht="11.1" customHeight="1" x14ac:dyDescent="0.15">
      <c r="B2" s="341" t="s">
        <v>0</v>
      </c>
      <c r="C2" s="341"/>
      <c r="D2" s="341"/>
      <c r="E2" s="343" t="s">
        <v>114</v>
      </c>
      <c r="F2" s="343"/>
      <c r="G2" s="343"/>
      <c r="H2" s="343"/>
      <c r="I2" s="343"/>
      <c r="J2" s="343"/>
      <c r="K2" s="343"/>
      <c r="L2" s="343"/>
      <c r="M2" s="343"/>
      <c r="N2" s="343"/>
      <c r="O2" s="343"/>
    </row>
    <row r="3" spans="2:29" ht="8.25" customHeight="1" x14ac:dyDescent="0.15">
      <c r="B3" s="342"/>
      <c r="C3" s="342"/>
      <c r="D3" s="342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</row>
    <row r="4" spans="2:29" ht="12" customHeight="1" x14ac:dyDescent="0.15">
      <c r="B4" s="245" t="s">
        <v>1</v>
      </c>
      <c r="C4" s="160"/>
      <c r="D4" s="160"/>
      <c r="E4" s="3"/>
      <c r="F4" s="3"/>
      <c r="G4" s="3"/>
      <c r="H4" s="3"/>
      <c r="I4" s="3"/>
      <c r="J4" s="3"/>
      <c r="K4" s="3"/>
      <c r="L4" s="3"/>
      <c r="M4" s="3"/>
      <c r="N4" s="3"/>
      <c r="O4" s="4"/>
      <c r="Q4" s="228" t="s">
        <v>2</v>
      </c>
      <c r="R4" s="97" t="s">
        <v>3</v>
      </c>
      <c r="S4" s="97"/>
      <c r="T4" s="97"/>
      <c r="U4" s="97"/>
      <c r="V4" s="97"/>
      <c r="W4" s="97"/>
      <c r="X4" s="97"/>
      <c r="Y4" s="97"/>
      <c r="Z4" s="97"/>
      <c r="AA4" s="97"/>
      <c r="AB4" s="98"/>
      <c r="AC4" s="1"/>
    </row>
    <row r="5" spans="2:29" ht="15" customHeight="1" x14ac:dyDescent="0.15">
      <c r="B5" s="5"/>
      <c r="C5" s="345" t="s">
        <v>120</v>
      </c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8"/>
      <c r="Q5" s="229"/>
      <c r="R5" s="205" t="s">
        <v>4</v>
      </c>
      <c r="S5" s="206"/>
      <c r="T5" s="353" t="s">
        <v>5</v>
      </c>
      <c r="U5" s="218" t="s">
        <v>6</v>
      </c>
      <c r="V5" s="218"/>
      <c r="W5" s="353" t="s">
        <v>7</v>
      </c>
      <c r="X5" s="218" t="s">
        <v>8</v>
      </c>
      <c r="Y5" s="218"/>
      <c r="Z5" s="205" t="s">
        <v>9</v>
      </c>
      <c r="AA5" s="206"/>
      <c r="AB5" s="206" t="s">
        <v>10</v>
      </c>
      <c r="AC5" s="1"/>
    </row>
    <row r="6" spans="2:29" ht="15" customHeight="1" x14ac:dyDescent="0.15">
      <c r="B6" s="5"/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8"/>
      <c r="Q6" s="229"/>
      <c r="R6" s="277"/>
      <c r="S6" s="278"/>
      <c r="T6" s="329"/>
      <c r="U6" s="164" t="s">
        <v>11</v>
      </c>
      <c r="V6" s="164"/>
      <c r="W6" s="329"/>
      <c r="X6" s="164"/>
      <c r="Y6" s="164"/>
      <c r="Z6" s="277" t="s">
        <v>12</v>
      </c>
      <c r="AA6" s="278"/>
      <c r="AB6" s="278"/>
      <c r="AC6" s="1"/>
    </row>
    <row r="7" spans="2:29" ht="15" customHeight="1" x14ac:dyDescent="0.15">
      <c r="B7" s="5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8"/>
      <c r="Q7" s="200"/>
      <c r="R7" s="79"/>
      <c r="S7" s="83"/>
      <c r="T7" s="79"/>
      <c r="U7" s="79"/>
      <c r="V7" s="83"/>
      <c r="W7" s="79"/>
      <c r="X7" s="79"/>
      <c r="Y7" s="83"/>
      <c r="Z7" s="79"/>
      <c r="AA7" s="83"/>
      <c r="AB7" s="100"/>
      <c r="AC7" s="1"/>
    </row>
    <row r="8" spans="2:29" ht="23.1" customHeight="1" x14ac:dyDescent="0.15">
      <c r="B8" s="5"/>
      <c r="C8" s="257"/>
      <c r="D8" s="257"/>
      <c r="E8" s="257"/>
      <c r="F8" s="257"/>
      <c r="G8" s="257"/>
      <c r="H8" s="257"/>
      <c r="I8" s="257"/>
      <c r="J8" s="257"/>
      <c r="K8" s="257"/>
      <c r="L8" s="257"/>
      <c r="M8" s="257"/>
      <c r="N8" s="257"/>
      <c r="O8" s="258"/>
      <c r="Q8" s="200"/>
      <c r="R8" s="207"/>
      <c r="S8" s="219"/>
      <c r="T8" s="53"/>
      <c r="U8" s="207"/>
      <c r="V8" s="219"/>
      <c r="W8" s="6" t="s">
        <v>13</v>
      </c>
      <c r="X8" s="207"/>
      <c r="Y8" s="219"/>
      <c r="Z8" s="207"/>
      <c r="AA8" s="219"/>
      <c r="AB8" s="7"/>
      <c r="AC8" s="1"/>
    </row>
    <row r="9" spans="2:29" ht="12" customHeight="1" x14ac:dyDescent="0.15">
      <c r="B9" s="228" t="s">
        <v>14</v>
      </c>
      <c r="C9" s="85" t="s">
        <v>15</v>
      </c>
      <c r="D9" s="83"/>
      <c r="E9" s="80"/>
      <c r="F9" s="254" t="s">
        <v>115</v>
      </c>
      <c r="G9" s="254"/>
      <c r="H9" s="254"/>
      <c r="I9" s="254"/>
      <c r="J9" s="254"/>
      <c r="K9" s="254"/>
      <c r="L9" s="254"/>
      <c r="M9" s="254"/>
      <c r="N9" s="254"/>
      <c r="O9" s="255"/>
      <c r="Q9" s="229"/>
      <c r="R9" s="53" t="s">
        <v>16</v>
      </c>
      <c r="S9" s="8"/>
      <c r="T9" s="84"/>
      <c r="U9" s="84"/>
      <c r="V9" s="84"/>
      <c r="W9" s="84"/>
      <c r="X9" s="84"/>
      <c r="Y9" s="84"/>
      <c r="Z9" s="84"/>
      <c r="AA9" s="84"/>
      <c r="AB9" s="82"/>
      <c r="AC9" s="1"/>
    </row>
    <row r="10" spans="2:29" ht="12" customHeight="1" x14ac:dyDescent="0.15">
      <c r="B10" s="229"/>
      <c r="C10" s="86"/>
      <c r="D10" s="64"/>
      <c r="E10" s="90"/>
      <c r="F10" s="257"/>
      <c r="G10" s="257"/>
      <c r="H10" s="257"/>
      <c r="I10" s="257"/>
      <c r="J10" s="257"/>
      <c r="K10" s="257"/>
      <c r="L10" s="257"/>
      <c r="M10" s="257"/>
      <c r="N10" s="257"/>
      <c r="O10" s="258"/>
      <c r="Q10" s="229"/>
      <c r="R10" s="67" t="s">
        <v>17</v>
      </c>
      <c r="S10" s="64"/>
      <c r="T10" s="67"/>
      <c r="U10" s="67"/>
      <c r="V10" s="67"/>
      <c r="W10" s="67"/>
      <c r="X10" s="67"/>
      <c r="Y10" s="67"/>
      <c r="Z10" s="67"/>
      <c r="AA10" s="67"/>
      <c r="AB10" s="68"/>
      <c r="AC10" s="1"/>
    </row>
    <row r="11" spans="2:29" ht="12" customHeight="1" x14ac:dyDescent="0.15">
      <c r="B11" s="229"/>
      <c r="C11" s="78" t="s">
        <v>18</v>
      </c>
      <c r="D11" s="77"/>
      <c r="E11" s="77"/>
      <c r="F11" s="99"/>
      <c r="G11" s="99"/>
      <c r="H11" s="99"/>
      <c r="I11" s="99"/>
      <c r="J11" s="99"/>
      <c r="K11" s="99"/>
      <c r="L11" s="99"/>
      <c r="M11" s="99"/>
      <c r="N11" s="99"/>
      <c r="O11" s="10"/>
      <c r="Q11" s="229"/>
      <c r="R11" s="205" t="s">
        <v>4</v>
      </c>
      <c r="S11" s="206"/>
      <c r="T11" s="167" t="s">
        <v>19</v>
      </c>
      <c r="U11" s="167"/>
      <c r="V11" s="167"/>
      <c r="W11" s="167"/>
      <c r="X11" s="167"/>
      <c r="Y11" s="167"/>
      <c r="Z11" s="328" t="s">
        <v>20</v>
      </c>
      <c r="AA11" s="328"/>
      <c r="AB11" s="167" t="s">
        <v>21</v>
      </c>
      <c r="AC11" s="1"/>
    </row>
    <row r="12" spans="2:29" ht="12" customHeight="1" x14ac:dyDescent="0.15">
      <c r="B12" s="229"/>
      <c r="C12" s="321" t="s">
        <v>22</v>
      </c>
      <c r="D12" s="322"/>
      <c r="E12" s="323"/>
      <c r="F12" s="317" t="s">
        <v>116</v>
      </c>
      <c r="G12" s="318"/>
      <c r="H12" s="318"/>
      <c r="I12" s="318"/>
      <c r="J12" s="318"/>
      <c r="K12" s="318"/>
      <c r="L12" s="318"/>
      <c r="M12" s="318"/>
      <c r="N12" s="318"/>
      <c r="O12" s="319"/>
      <c r="Q12" s="229"/>
      <c r="R12" s="207"/>
      <c r="S12" s="208"/>
      <c r="T12" s="167" t="s">
        <v>23</v>
      </c>
      <c r="U12" s="167"/>
      <c r="V12" s="65" t="s">
        <v>24</v>
      </c>
      <c r="W12" s="167" t="s">
        <v>25</v>
      </c>
      <c r="X12" s="167"/>
      <c r="Y12" s="65" t="s">
        <v>26</v>
      </c>
      <c r="Z12" s="328"/>
      <c r="AA12" s="328"/>
      <c r="AB12" s="167"/>
      <c r="AC12" s="1"/>
    </row>
    <row r="13" spans="2:29" ht="12" customHeight="1" x14ac:dyDescent="0.15">
      <c r="B13" s="229"/>
      <c r="C13" s="306"/>
      <c r="D13" s="324"/>
      <c r="E13" s="325"/>
      <c r="F13" s="320"/>
      <c r="G13" s="239"/>
      <c r="H13" s="239"/>
      <c r="I13" s="239"/>
      <c r="J13" s="239"/>
      <c r="K13" s="239"/>
      <c r="L13" s="239"/>
      <c r="M13" s="239"/>
      <c r="N13" s="239"/>
      <c r="O13" s="240"/>
      <c r="Q13" s="229"/>
      <c r="R13" s="188"/>
      <c r="S13" s="189"/>
      <c r="T13" s="326" t="s">
        <v>13</v>
      </c>
      <c r="U13" s="327"/>
      <c r="V13" s="11" t="s">
        <v>13</v>
      </c>
      <c r="W13" s="326" t="s">
        <v>13</v>
      </c>
      <c r="X13" s="327"/>
      <c r="Y13" s="11" t="s">
        <v>13</v>
      </c>
      <c r="Z13" s="326" t="s">
        <v>13</v>
      </c>
      <c r="AA13" s="327"/>
      <c r="AB13" s="11" t="s">
        <v>13</v>
      </c>
      <c r="AC13" s="1"/>
    </row>
    <row r="14" spans="2:29" ht="12" customHeight="1" x14ac:dyDescent="0.15">
      <c r="B14" s="229"/>
      <c r="C14" s="321" t="s">
        <v>27</v>
      </c>
      <c r="D14" s="322"/>
      <c r="E14" s="323"/>
      <c r="F14" s="317" t="s">
        <v>118</v>
      </c>
      <c r="G14" s="318"/>
      <c r="H14" s="318"/>
      <c r="I14" s="318"/>
      <c r="J14" s="318"/>
      <c r="K14" s="318"/>
      <c r="L14" s="318"/>
      <c r="M14" s="318"/>
      <c r="N14" s="318"/>
      <c r="O14" s="319"/>
      <c r="Q14" s="229"/>
      <c r="R14" s="67" t="s">
        <v>28</v>
      </c>
      <c r="S14" s="67"/>
      <c r="T14" s="67"/>
      <c r="U14" s="67"/>
      <c r="V14" s="67"/>
      <c r="W14" s="67"/>
      <c r="X14" s="67"/>
      <c r="Y14" s="67"/>
      <c r="Z14" s="67"/>
      <c r="AA14" s="67"/>
      <c r="AB14" s="68"/>
      <c r="AC14" s="1"/>
    </row>
    <row r="15" spans="2:29" ht="12" customHeight="1" x14ac:dyDescent="0.15">
      <c r="B15" s="229"/>
      <c r="C15" s="331"/>
      <c r="D15" s="332"/>
      <c r="E15" s="333"/>
      <c r="F15" s="320"/>
      <c r="G15" s="239"/>
      <c r="H15" s="239"/>
      <c r="I15" s="239"/>
      <c r="J15" s="239"/>
      <c r="K15" s="239"/>
      <c r="L15" s="239"/>
      <c r="M15" s="239"/>
      <c r="N15" s="239"/>
      <c r="O15" s="240"/>
      <c r="Q15" s="229"/>
      <c r="R15" s="8"/>
      <c r="S15" s="8"/>
      <c r="T15" s="8"/>
      <c r="U15" s="8"/>
      <c r="V15" s="8"/>
      <c r="W15" s="8"/>
      <c r="X15" s="8"/>
      <c r="Y15" s="8"/>
      <c r="Z15" s="8"/>
      <c r="AA15" s="8"/>
      <c r="AB15" s="12"/>
      <c r="AC15" s="1"/>
    </row>
    <row r="16" spans="2:29" ht="12" customHeight="1" x14ac:dyDescent="0.15">
      <c r="B16" s="229"/>
      <c r="C16" s="306" t="s">
        <v>29</v>
      </c>
      <c r="D16" s="324"/>
      <c r="E16" s="325"/>
      <c r="F16" s="334" t="s">
        <v>117</v>
      </c>
      <c r="G16" s="335"/>
      <c r="H16" s="335"/>
      <c r="I16" s="335"/>
      <c r="J16" s="335"/>
      <c r="K16" s="335"/>
      <c r="L16" s="335"/>
      <c r="M16" s="335"/>
      <c r="N16" s="335"/>
      <c r="O16" s="336"/>
      <c r="Q16" s="228" t="s">
        <v>30</v>
      </c>
      <c r="R16" s="205" t="s">
        <v>31</v>
      </c>
      <c r="S16" s="206"/>
      <c r="T16" s="205" t="s">
        <v>32</v>
      </c>
      <c r="U16" s="206"/>
      <c r="V16" s="205" t="s">
        <v>33</v>
      </c>
      <c r="W16" s="218"/>
      <c r="X16" s="218"/>
      <c r="Y16" s="218"/>
      <c r="Z16" s="218"/>
      <c r="AA16" s="206"/>
      <c r="AB16" s="95"/>
      <c r="AC16" s="1"/>
    </row>
    <row r="17" spans="2:30" ht="12" customHeight="1" x14ac:dyDescent="0.15">
      <c r="B17" s="229"/>
      <c r="C17" s="331"/>
      <c r="D17" s="332"/>
      <c r="E17" s="333"/>
      <c r="F17" s="337"/>
      <c r="G17" s="338"/>
      <c r="H17" s="338"/>
      <c r="I17" s="338"/>
      <c r="J17" s="338"/>
      <c r="K17" s="338"/>
      <c r="L17" s="338"/>
      <c r="M17" s="338"/>
      <c r="N17" s="338"/>
      <c r="O17" s="339"/>
      <c r="Q17" s="229"/>
      <c r="R17" s="277"/>
      <c r="S17" s="278"/>
      <c r="T17" s="277"/>
      <c r="U17" s="278"/>
      <c r="V17" s="207"/>
      <c r="W17" s="219"/>
      <c r="X17" s="219"/>
      <c r="Y17" s="219"/>
      <c r="Z17" s="219"/>
      <c r="AA17" s="208"/>
      <c r="AB17" s="329" t="s">
        <v>34</v>
      </c>
      <c r="AC17" s="1"/>
    </row>
    <row r="18" spans="2:30" ht="12" customHeight="1" x14ac:dyDescent="0.15">
      <c r="B18" s="229"/>
      <c r="C18" s="349" t="s">
        <v>35</v>
      </c>
      <c r="D18" s="350"/>
      <c r="E18" s="350"/>
      <c r="F18" s="350"/>
      <c r="G18" s="351"/>
      <c r="H18" s="351"/>
      <c r="I18" s="351"/>
      <c r="J18" s="351"/>
      <c r="K18" s="351"/>
      <c r="L18" s="351"/>
      <c r="M18" s="351"/>
      <c r="N18" s="351"/>
      <c r="O18" s="352"/>
      <c r="Q18" s="229"/>
      <c r="R18" s="277"/>
      <c r="S18" s="278"/>
      <c r="T18" s="277"/>
      <c r="U18" s="278"/>
      <c r="V18" s="353" t="s">
        <v>36</v>
      </c>
      <c r="W18" s="205" t="s">
        <v>37</v>
      </c>
      <c r="X18" s="206"/>
      <c r="Y18" s="205" t="s">
        <v>38</v>
      </c>
      <c r="Z18" s="218"/>
      <c r="AA18" s="206"/>
      <c r="AB18" s="329"/>
      <c r="AC18" s="1"/>
    </row>
    <row r="19" spans="2:30" ht="12" customHeight="1" x14ac:dyDescent="0.15">
      <c r="B19" s="229"/>
      <c r="C19" s="330" t="s">
        <v>39</v>
      </c>
      <c r="D19" s="330"/>
      <c r="E19" s="330"/>
      <c r="F19" s="54" t="s">
        <v>40</v>
      </c>
      <c r="G19" s="132">
        <v>5.0999999999999996</v>
      </c>
      <c r="H19" s="55" t="s">
        <v>41</v>
      </c>
      <c r="I19" s="56"/>
      <c r="J19" s="96"/>
      <c r="K19" s="96" t="s">
        <v>42</v>
      </c>
      <c r="L19" s="96"/>
      <c r="M19" s="54"/>
      <c r="N19" s="57">
        <v>15.3</v>
      </c>
      <c r="O19" s="56" t="s">
        <v>41</v>
      </c>
      <c r="Q19" s="229"/>
      <c r="R19" s="207"/>
      <c r="S19" s="208"/>
      <c r="T19" s="277"/>
      <c r="U19" s="278"/>
      <c r="V19" s="329"/>
      <c r="W19" s="277"/>
      <c r="X19" s="278"/>
      <c r="Y19" s="277"/>
      <c r="Z19" s="164"/>
      <c r="AA19" s="278"/>
      <c r="AB19" s="13"/>
      <c r="AC19" s="1"/>
    </row>
    <row r="20" spans="2:30" ht="12" customHeight="1" x14ac:dyDescent="0.15">
      <c r="B20" s="229"/>
      <c r="C20" s="314" t="s">
        <v>43</v>
      </c>
      <c r="D20" s="315"/>
      <c r="E20" s="340"/>
      <c r="F20" s="54" t="s">
        <v>44</v>
      </c>
      <c r="G20" s="132">
        <v>717.5</v>
      </c>
      <c r="H20" s="103" t="s">
        <v>45</v>
      </c>
      <c r="I20" s="104"/>
      <c r="J20" s="58" t="s">
        <v>46</v>
      </c>
      <c r="K20" s="113">
        <v>113</v>
      </c>
      <c r="L20" s="105" t="s">
        <v>47</v>
      </c>
      <c r="M20" s="314" t="s">
        <v>48</v>
      </c>
      <c r="N20" s="340"/>
      <c r="O20" s="134">
        <v>120</v>
      </c>
      <c r="Q20" s="229"/>
      <c r="R20" s="79"/>
      <c r="S20" s="83"/>
      <c r="T20" s="354" t="s">
        <v>49</v>
      </c>
      <c r="U20" s="355"/>
      <c r="V20" s="14" t="s">
        <v>49</v>
      </c>
      <c r="W20" s="101"/>
      <c r="X20" s="102" t="s">
        <v>49</v>
      </c>
      <c r="Y20" s="14"/>
      <c r="Z20" s="14"/>
      <c r="AA20" s="102" t="s">
        <v>49</v>
      </c>
      <c r="AB20" s="102"/>
      <c r="AC20" s="1"/>
    </row>
    <row r="21" spans="2:30" ht="12" customHeight="1" x14ac:dyDescent="0.15">
      <c r="B21" s="229"/>
      <c r="C21" s="314" t="s">
        <v>50</v>
      </c>
      <c r="D21" s="315"/>
      <c r="E21" s="316"/>
      <c r="F21" s="346" t="s">
        <v>110</v>
      </c>
      <c r="G21" s="347"/>
      <c r="H21" s="347"/>
      <c r="I21" s="316"/>
      <c r="J21" s="321" t="s">
        <v>51</v>
      </c>
      <c r="K21" s="323"/>
      <c r="L21" s="348" t="s">
        <v>110</v>
      </c>
      <c r="M21" s="322"/>
      <c r="N21" s="322"/>
      <c r="O21" s="323"/>
      <c r="Q21" s="229"/>
      <c r="R21" s="277" t="s">
        <v>123</v>
      </c>
      <c r="S21" s="164"/>
      <c r="T21" s="291">
        <v>141000</v>
      </c>
      <c r="U21" s="295"/>
      <c r="V21" s="114">
        <f>T21*0.55</f>
        <v>77550</v>
      </c>
      <c r="W21" s="293">
        <f>T21*0.28</f>
        <v>39480.000000000007</v>
      </c>
      <c r="X21" s="294"/>
      <c r="Y21" s="293">
        <f>T21*0.17</f>
        <v>23970</v>
      </c>
      <c r="Z21" s="296"/>
      <c r="AA21" s="297"/>
      <c r="AB21" s="90" t="s">
        <v>112</v>
      </c>
      <c r="AC21" s="1"/>
      <c r="AD21" s="15">
        <f t="shared" ref="AD21:AD27" si="0">V21+W21+Y21</f>
        <v>141000</v>
      </c>
    </row>
    <row r="22" spans="2:30" ht="12" customHeight="1" x14ac:dyDescent="0.15">
      <c r="B22" s="229"/>
      <c r="C22" s="253" t="s">
        <v>52</v>
      </c>
      <c r="D22" s="254"/>
      <c r="E22" s="255"/>
      <c r="F22" s="260" t="s">
        <v>121</v>
      </c>
      <c r="G22" s="261"/>
      <c r="H22" s="261"/>
      <c r="I22" s="261"/>
      <c r="J22" s="261"/>
      <c r="K22" s="261"/>
      <c r="L22" s="261"/>
      <c r="M22" s="261"/>
      <c r="N22" s="261"/>
      <c r="O22" s="262"/>
      <c r="Q22" s="229"/>
      <c r="R22" s="277" t="s">
        <v>124</v>
      </c>
      <c r="S22" s="164"/>
      <c r="T22" s="291">
        <v>343000</v>
      </c>
      <c r="U22" s="295"/>
      <c r="V22" s="89">
        <f>T22*0.55</f>
        <v>188650.00000000003</v>
      </c>
      <c r="W22" s="293">
        <f>T22*0.28</f>
        <v>96040.000000000015</v>
      </c>
      <c r="X22" s="294"/>
      <c r="Y22" s="293">
        <f>T22*0.17</f>
        <v>58310.000000000007</v>
      </c>
      <c r="Z22" s="296"/>
      <c r="AA22" s="297"/>
      <c r="AB22" s="16" t="s">
        <v>54</v>
      </c>
      <c r="AC22" s="1"/>
      <c r="AD22" s="15">
        <f t="shared" si="0"/>
        <v>343000.00000000006</v>
      </c>
    </row>
    <row r="23" spans="2:30" ht="12" customHeight="1" x14ac:dyDescent="0.15">
      <c r="B23" s="229"/>
      <c r="C23" s="256"/>
      <c r="D23" s="257"/>
      <c r="E23" s="258"/>
      <c r="F23" s="263"/>
      <c r="G23" s="264"/>
      <c r="H23" s="264"/>
      <c r="I23" s="264"/>
      <c r="J23" s="264"/>
      <c r="K23" s="264"/>
      <c r="L23" s="264"/>
      <c r="M23" s="264"/>
      <c r="N23" s="264"/>
      <c r="O23" s="265"/>
      <c r="Q23" s="229"/>
      <c r="R23" s="277" t="s">
        <v>129</v>
      </c>
      <c r="S23" s="283"/>
      <c r="T23" s="291">
        <v>2116000</v>
      </c>
      <c r="U23" s="292"/>
      <c r="V23" s="89">
        <f>T23*0.55</f>
        <v>1163800</v>
      </c>
      <c r="W23" s="293">
        <f>T23*0.28</f>
        <v>592480</v>
      </c>
      <c r="X23" s="294"/>
      <c r="Y23" s="293">
        <f>T23*0.17</f>
        <v>359720</v>
      </c>
      <c r="Z23" s="296"/>
      <c r="AA23" s="297"/>
      <c r="AB23" s="90" t="s">
        <v>113</v>
      </c>
      <c r="AC23" s="1"/>
      <c r="AD23" s="15">
        <f t="shared" si="0"/>
        <v>2116000</v>
      </c>
    </row>
    <row r="24" spans="2:30" ht="12" customHeight="1" x14ac:dyDescent="0.15">
      <c r="B24" s="229"/>
      <c r="C24" s="259"/>
      <c r="D24" s="235"/>
      <c r="E24" s="236"/>
      <c r="F24" s="266"/>
      <c r="G24" s="267"/>
      <c r="H24" s="267"/>
      <c r="I24" s="267"/>
      <c r="J24" s="267"/>
      <c r="K24" s="267"/>
      <c r="L24" s="267"/>
      <c r="M24" s="267"/>
      <c r="N24" s="267"/>
      <c r="O24" s="268"/>
      <c r="Q24" s="229"/>
      <c r="R24" s="277"/>
      <c r="S24" s="278"/>
      <c r="T24" s="291"/>
      <c r="U24" s="292"/>
      <c r="V24" s="89"/>
      <c r="W24" s="293"/>
      <c r="X24" s="294"/>
      <c r="Y24" s="293"/>
      <c r="Z24" s="296"/>
      <c r="AA24" s="297"/>
      <c r="AB24" s="90"/>
      <c r="AC24" s="1"/>
      <c r="AD24" s="15">
        <f t="shared" si="0"/>
        <v>0</v>
      </c>
    </row>
    <row r="25" spans="2:30" ht="12" customHeight="1" x14ac:dyDescent="0.15">
      <c r="B25" s="229"/>
      <c r="C25" s="253" t="s">
        <v>55</v>
      </c>
      <c r="D25" s="254"/>
      <c r="E25" s="255"/>
      <c r="F25" s="260" t="s">
        <v>122</v>
      </c>
      <c r="G25" s="298"/>
      <c r="H25" s="298"/>
      <c r="I25" s="298"/>
      <c r="J25" s="298"/>
      <c r="K25" s="298"/>
      <c r="L25" s="298"/>
      <c r="M25" s="298"/>
      <c r="N25" s="298"/>
      <c r="O25" s="299"/>
      <c r="Q25" s="229"/>
      <c r="R25" s="277"/>
      <c r="S25" s="278"/>
      <c r="T25" s="291"/>
      <c r="U25" s="292"/>
      <c r="V25" s="89"/>
      <c r="W25" s="293"/>
      <c r="X25" s="294"/>
      <c r="Y25" s="293"/>
      <c r="Z25" s="296"/>
      <c r="AA25" s="297"/>
      <c r="AB25" s="90"/>
      <c r="AC25" s="1"/>
      <c r="AD25" s="15">
        <f t="shared" si="0"/>
        <v>0</v>
      </c>
    </row>
    <row r="26" spans="2:30" ht="12" customHeight="1" x14ac:dyDescent="0.15">
      <c r="B26" s="229"/>
      <c r="C26" s="256"/>
      <c r="D26" s="257"/>
      <c r="E26" s="258"/>
      <c r="F26" s="300"/>
      <c r="G26" s="301"/>
      <c r="H26" s="301"/>
      <c r="I26" s="301"/>
      <c r="J26" s="301"/>
      <c r="K26" s="301"/>
      <c r="L26" s="301"/>
      <c r="M26" s="301"/>
      <c r="N26" s="301"/>
      <c r="O26" s="302"/>
      <c r="Q26" s="229"/>
      <c r="R26" s="306"/>
      <c r="S26" s="307"/>
      <c r="T26" s="291"/>
      <c r="U26" s="292"/>
      <c r="V26" s="117"/>
      <c r="W26" s="308"/>
      <c r="X26" s="309"/>
      <c r="Y26" s="308"/>
      <c r="Z26" s="310"/>
      <c r="AA26" s="311"/>
      <c r="AB26" s="94"/>
      <c r="AC26" s="1"/>
      <c r="AD26" s="2">
        <f t="shared" si="0"/>
        <v>0</v>
      </c>
    </row>
    <row r="27" spans="2:30" ht="12" customHeight="1" x14ac:dyDescent="0.15">
      <c r="B27" s="229"/>
      <c r="C27" s="259"/>
      <c r="D27" s="235"/>
      <c r="E27" s="236"/>
      <c r="F27" s="303"/>
      <c r="G27" s="304"/>
      <c r="H27" s="304"/>
      <c r="I27" s="304"/>
      <c r="J27" s="304"/>
      <c r="K27" s="304"/>
      <c r="L27" s="304"/>
      <c r="M27" s="304"/>
      <c r="N27" s="304"/>
      <c r="O27" s="305"/>
      <c r="Q27" s="229"/>
      <c r="R27" s="306"/>
      <c r="S27" s="307"/>
      <c r="T27" s="291"/>
      <c r="U27" s="292"/>
      <c r="V27" s="119"/>
      <c r="W27" s="312"/>
      <c r="X27" s="313"/>
      <c r="Y27" s="308"/>
      <c r="Z27" s="310"/>
      <c r="AA27" s="311"/>
      <c r="AB27" s="94"/>
      <c r="AC27" s="1"/>
      <c r="AD27" s="2">
        <f t="shared" si="0"/>
        <v>0</v>
      </c>
    </row>
    <row r="28" spans="2:30" ht="12" customHeight="1" x14ac:dyDescent="0.15">
      <c r="B28" s="229"/>
      <c r="C28" s="253" t="s">
        <v>56</v>
      </c>
      <c r="D28" s="254"/>
      <c r="E28" s="255"/>
      <c r="F28" s="260" t="s">
        <v>119</v>
      </c>
      <c r="G28" s="261"/>
      <c r="H28" s="261"/>
      <c r="I28" s="261"/>
      <c r="J28" s="261"/>
      <c r="K28" s="261"/>
      <c r="L28" s="261"/>
      <c r="M28" s="261"/>
      <c r="N28" s="261"/>
      <c r="O28" s="262"/>
      <c r="Q28" s="230"/>
      <c r="R28" s="188"/>
      <c r="S28" s="190"/>
      <c r="T28" s="269">
        <f>SUM(T21:U27)</f>
        <v>2600000</v>
      </c>
      <c r="U28" s="270"/>
      <c r="V28" s="120">
        <f>SUM(V21:V27)</f>
        <v>1430000</v>
      </c>
      <c r="W28" s="271">
        <f>SUM(W21:X27)</f>
        <v>728000</v>
      </c>
      <c r="X28" s="272"/>
      <c r="Y28" s="271">
        <f>SUM(Y21:Z27)</f>
        <v>442000</v>
      </c>
      <c r="Z28" s="284"/>
      <c r="AA28" s="285"/>
      <c r="AB28" s="76"/>
      <c r="AC28" s="1"/>
    </row>
    <row r="29" spans="2:30" ht="12" customHeight="1" x14ac:dyDescent="0.15">
      <c r="B29" s="229"/>
      <c r="C29" s="256"/>
      <c r="D29" s="257"/>
      <c r="E29" s="258"/>
      <c r="F29" s="263"/>
      <c r="G29" s="264"/>
      <c r="H29" s="264"/>
      <c r="I29" s="264"/>
      <c r="J29" s="264"/>
      <c r="K29" s="264"/>
      <c r="L29" s="264"/>
      <c r="M29" s="264"/>
      <c r="N29" s="264"/>
      <c r="O29" s="265"/>
      <c r="Q29" s="228" t="s">
        <v>57</v>
      </c>
      <c r="R29" s="286" t="s">
        <v>123</v>
      </c>
      <c r="S29" s="85" t="s">
        <v>58</v>
      </c>
      <c r="T29" s="160" t="s">
        <v>137</v>
      </c>
      <c r="U29" s="160"/>
      <c r="V29" s="160"/>
      <c r="W29" s="160"/>
      <c r="X29" s="160"/>
      <c r="Y29" s="160"/>
      <c r="Z29" s="160"/>
      <c r="AA29" s="160"/>
      <c r="AB29" s="161"/>
      <c r="AC29" s="1"/>
    </row>
    <row r="30" spans="2:30" ht="12" customHeight="1" x14ac:dyDescent="0.15">
      <c r="B30" s="229"/>
      <c r="C30" s="259"/>
      <c r="D30" s="235"/>
      <c r="E30" s="236"/>
      <c r="F30" s="266"/>
      <c r="G30" s="267"/>
      <c r="H30" s="267"/>
      <c r="I30" s="267"/>
      <c r="J30" s="267"/>
      <c r="K30" s="267"/>
      <c r="L30" s="267"/>
      <c r="M30" s="267"/>
      <c r="N30" s="267"/>
      <c r="O30" s="268"/>
      <c r="Q30" s="229"/>
      <c r="R30" s="287"/>
      <c r="S30" s="53"/>
      <c r="T30" s="162" t="s">
        <v>139</v>
      </c>
      <c r="U30" s="162"/>
      <c r="V30" s="162"/>
      <c r="W30" s="162"/>
      <c r="X30" s="162"/>
      <c r="Y30" s="162"/>
      <c r="Z30" s="162"/>
      <c r="AA30" s="162"/>
      <c r="AB30" s="163"/>
      <c r="AC30" s="1"/>
    </row>
    <row r="31" spans="2:30" ht="12" customHeight="1" x14ac:dyDescent="0.15">
      <c r="B31" s="229"/>
      <c r="C31" s="21" t="s">
        <v>59</v>
      </c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90"/>
      <c r="Q31" s="229"/>
      <c r="R31" s="287"/>
      <c r="S31" s="75" t="s">
        <v>60</v>
      </c>
      <c r="T31" s="77"/>
      <c r="U31" s="77"/>
      <c r="V31" s="77"/>
      <c r="W31" s="77"/>
      <c r="X31" s="22"/>
      <c r="Y31" s="77"/>
      <c r="Z31" s="22"/>
      <c r="AA31" s="22"/>
      <c r="AB31" s="88"/>
      <c r="AC31" s="1"/>
    </row>
    <row r="32" spans="2:30" ht="12" customHeight="1" x14ac:dyDescent="0.15">
      <c r="B32" s="229"/>
      <c r="C32" s="79"/>
      <c r="D32" s="83"/>
      <c r="E32" s="80" t="s">
        <v>61</v>
      </c>
      <c r="F32" s="100"/>
      <c r="G32" s="100"/>
      <c r="H32" s="100"/>
      <c r="I32" s="100"/>
      <c r="J32" s="100"/>
      <c r="K32" s="100"/>
      <c r="L32" s="100"/>
      <c r="M32" s="79"/>
      <c r="N32" s="80"/>
      <c r="O32" s="100"/>
      <c r="Q32" s="229"/>
      <c r="R32" s="287"/>
      <c r="S32" s="65" t="s">
        <v>62</v>
      </c>
      <c r="T32" s="289" t="s">
        <v>108</v>
      </c>
      <c r="U32" s="290"/>
      <c r="V32" s="87" t="s">
        <v>109</v>
      </c>
      <c r="W32" s="179"/>
      <c r="X32" s="181"/>
      <c r="Y32" s="179"/>
      <c r="Z32" s="180"/>
      <c r="AA32" s="181"/>
      <c r="AB32" s="73"/>
      <c r="AC32" s="1"/>
    </row>
    <row r="33" spans="2:30" ht="12" customHeight="1" x14ac:dyDescent="0.15">
      <c r="B33" s="229"/>
      <c r="C33" s="86"/>
      <c r="D33" s="64"/>
      <c r="E33" s="90"/>
      <c r="F33" s="95" t="s">
        <v>63</v>
      </c>
      <c r="G33" s="95" t="s">
        <v>64</v>
      </c>
      <c r="H33" s="49" t="s">
        <v>65</v>
      </c>
      <c r="I33" s="95" t="s">
        <v>66</v>
      </c>
      <c r="J33" s="95" t="s">
        <v>10</v>
      </c>
      <c r="K33" s="95"/>
      <c r="L33" s="95"/>
      <c r="M33" s="277" t="s">
        <v>26</v>
      </c>
      <c r="N33" s="283"/>
      <c r="O33" s="95" t="s">
        <v>67</v>
      </c>
      <c r="Q33" s="229"/>
      <c r="R33" s="287"/>
      <c r="S33" s="65" t="s">
        <v>68</v>
      </c>
      <c r="T33" s="231">
        <v>41977</v>
      </c>
      <c r="U33" s="232"/>
      <c r="V33" s="121">
        <v>7070</v>
      </c>
      <c r="W33" s="233"/>
      <c r="X33" s="234"/>
      <c r="Y33" s="81"/>
      <c r="Z33" s="84"/>
      <c r="AA33" s="82"/>
      <c r="AB33" s="82"/>
      <c r="AC33" s="1"/>
      <c r="AD33" s="52"/>
    </row>
    <row r="34" spans="2:30" ht="12" customHeight="1" x14ac:dyDescent="0.15">
      <c r="B34" s="229"/>
      <c r="C34" s="207" t="s">
        <v>69</v>
      </c>
      <c r="D34" s="252"/>
      <c r="E34" s="82"/>
      <c r="F34" s="23" t="s">
        <v>70</v>
      </c>
      <c r="G34" s="23" t="s">
        <v>70</v>
      </c>
      <c r="H34" s="23" t="s">
        <v>70</v>
      </c>
      <c r="I34" s="23" t="s">
        <v>70</v>
      </c>
      <c r="J34" s="23" t="s">
        <v>70</v>
      </c>
      <c r="K34" s="23"/>
      <c r="L34" s="13"/>
      <c r="M34" s="81"/>
      <c r="N34" s="24" t="s">
        <v>70</v>
      </c>
      <c r="O34" s="23" t="s">
        <v>71</v>
      </c>
      <c r="Q34" s="229"/>
      <c r="R34" s="287"/>
      <c r="S34" s="66" t="s">
        <v>72</v>
      </c>
      <c r="T34" s="83"/>
      <c r="U34" s="83"/>
      <c r="V34" s="83"/>
      <c r="W34" s="83"/>
      <c r="X34" s="18"/>
      <c r="Y34" s="83"/>
      <c r="Z34" s="83"/>
      <c r="AA34" s="83"/>
      <c r="AB34" s="80"/>
      <c r="AC34" s="1"/>
    </row>
    <row r="35" spans="2:30" ht="12" customHeight="1" x14ac:dyDescent="0.15">
      <c r="B35" s="229"/>
      <c r="C35" s="273" t="s">
        <v>123</v>
      </c>
      <c r="D35" s="274"/>
      <c r="E35" s="25" t="s">
        <v>73</v>
      </c>
      <c r="F35" s="106"/>
      <c r="G35" s="143">
        <v>121</v>
      </c>
      <c r="H35" s="144"/>
      <c r="I35" s="145"/>
      <c r="J35" s="145"/>
      <c r="K35" s="145"/>
      <c r="L35" s="145"/>
      <c r="M35" s="281">
        <f t="shared" ref="M35:M38" si="1">SUM(F35:L35)</f>
        <v>121</v>
      </c>
      <c r="N35" s="282"/>
      <c r="O35" s="243">
        <v>11</v>
      </c>
      <c r="Q35" s="229"/>
      <c r="R35" s="288"/>
      <c r="S35" s="118" t="s">
        <v>145</v>
      </c>
      <c r="T35" s="115"/>
      <c r="U35" s="115"/>
      <c r="V35" s="115"/>
      <c r="W35" s="115"/>
      <c r="X35" s="122"/>
      <c r="Y35" s="115"/>
      <c r="Z35" s="115"/>
      <c r="AA35" s="115"/>
      <c r="AB35" s="116"/>
      <c r="AC35" s="1"/>
    </row>
    <row r="36" spans="2:30" ht="12" customHeight="1" x14ac:dyDescent="0.15">
      <c r="B36" s="229"/>
      <c r="C36" s="275"/>
      <c r="D36" s="276"/>
      <c r="E36" s="28" t="s">
        <v>74</v>
      </c>
      <c r="F36" s="106"/>
      <c r="G36" s="143">
        <v>121</v>
      </c>
      <c r="H36" s="144"/>
      <c r="I36" s="145"/>
      <c r="J36" s="145"/>
      <c r="K36" s="145"/>
      <c r="L36" s="145"/>
      <c r="M36" s="281">
        <f t="shared" si="1"/>
        <v>121</v>
      </c>
      <c r="N36" s="282"/>
      <c r="O36" s="244"/>
      <c r="Q36" s="229"/>
      <c r="R36" s="161" t="s">
        <v>136</v>
      </c>
      <c r="S36" s="127" t="s">
        <v>58</v>
      </c>
      <c r="T36" s="160" t="s">
        <v>138</v>
      </c>
      <c r="U36" s="160"/>
      <c r="V36" s="160"/>
      <c r="W36" s="160"/>
      <c r="X36" s="160"/>
      <c r="Y36" s="160"/>
      <c r="Z36" s="160"/>
      <c r="AA36" s="160"/>
      <c r="AB36" s="161"/>
      <c r="AC36" s="1"/>
    </row>
    <row r="37" spans="2:30" ht="12" customHeight="1" x14ac:dyDescent="0.15">
      <c r="B37" s="229"/>
      <c r="C37" s="277" t="s">
        <v>124</v>
      </c>
      <c r="D37" s="278"/>
      <c r="E37" s="25" t="s">
        <v>73</v>
      </c>
      <c r="F37" s="106"/>
      <c r="G37" s="143">
        <v>98.2</v>
      </c>
      <c r="H37" s="146"/>
      <c r="I37" s="145"/>
      <c r="J37" s="145"/>
      <c r="K37" s="145"/>
      <c r="L37" s="145"/>
      <c r="M37" s="279">
        <f t="shared" si="1"/>
        <v>98.2</v>
      </c>
      <c r="N37" s="280"/>
      <c r="O37" s="243">
        <v>4</v>
      </c>
      <c r="Q37" s="229"/>
      <c r="R37" s="241"/>
      <c r="S37" s="53"/>
      <c r="T37" s="162" t="s">
        <v>142</v>
      </c>
      <c r="U37" s="162"/>
      <c r="V37" s="162"/>
      <c r="W37" s="162"/>
      <c r="X37" s="162"/>
      <c r="Y37" s="162"/>
      <c r="Z37" s="162"/>
      <c r="AA37" s="162"/>
      <c r="AB37" s="163"/>
      <c r="AC37" s="1"/>
    </row>
    <row r="38" spans="2:30" ht="12" customHeight="1" x14ac:dyDescent="0.15">
      <c r="B38" s="229"/>
      <c r="C38" s="207"/>
      <c r="D38" s="208"/>
      <c r="E38" s="13" t="s">
        <v>74</v>
      </c>
      <c r="F38" s="108"/>
      <c r="G38" s="147">
        <v>98.2</v>
      </c>
      <c r="H38" s="148"/>
      <c r="I38" s="149"/>
      <c r="J38" s="149"/>
      <c r="K38" s="149"/>
      <c r="L38" s="149"/>
      <c r="M38" s="279">
        <f t="shared" si="1"/>
        <v>98.2</v>
      </c>
      <c r="N38" s="280"/>
      <c r="O38" s="244"/>
      <c r="Q38" s="229"/>
      <c r="R38" s="241"/>
      <c r="S38" s="133" t="s">
        <v>60</v>
      </c>
      <c r="T38" s="139"/>
      <c r="U38" s="139"/>
      <c r="V38" s="139"/>
      <c r="W38" s="139"/>
      <c r="X38" s="22"/>
      <c r="Y38" s="139"/>
      <c r="Z38" s="22"/>
      <c r="AA38" s="22"/>
      <c r="AB38" s="137"/>
      <c r="AC38" s="1"/>
    </row>
    <row r="39" spans="2:30" ht="12" customHeight="1" x14ac:dyDescent="0.15">
      <c r="B39" s="229"/>
      <c r="C39" s="205" t="s">
        <v>75</v>
      </c>
      <c r="D39" s="206"/>
      <c r="E39" s="25" t="s">
        <v>73</v>
      </c>
      <c r="F39" s="106"/>
      <c r="G39" s="141">
        <v>409.6</v>
      </c>
      <c r="H39" s="50"/>
      <c r="I39" s="27"/>
      <c r="J39" s="27"/>
      <c r="K39" s="27"/>
      <c r="L39" s="27"/>
      <c r="M39" s="226">
        <f>SUM(F39:L39)</f>
        <v>409.6</v>
      </c>
      <c r="N39" s="227"/>
      <c r="O39" s="224">
        <v>28</v>
      </c>
      <c r="Q39" s="229"/>
      <c r="R39" s="241"/>
      <c r="S39" s="129" t="s">
        <v>62</v>
      </c>
      <c r="T39" s="289" t="s">
        <v>108</v>
      </c>
      <c r="U39" s="290"/>
      <c r="V39" s="136" t="s">
        <v>140</v>
      </c>
      <c r="W39" s="289" t="s">
        <v>141</v>
      </c>
      <c r="X39" s="290"/>
      <c r="Y39" s="179"/>
      <c r="Z39" s="180"/>
      <c r="AA39" s="181"/>
      <c r="AB39" s="138"/>
      <c r="AC39" s="1"/>
    </row>
    <row r="40" spans="2:30" ht="12" customHeight="1" x14ac:dyDescent="0.15">
      <c r="B40" s="229"/>
      <c r="C40" s="207"/>
      <c r="D40" s="208"/>
      <c r="E40" s="28" t="s">
        <v>74</v>
      </c>
      <c r="F40" s="107"/>
      <c r="G40" s="141">
        <v>409.6</v>
      </c>
      <c r="H40" s="51"/>
      <c r="I40" s="30"/>
      <c r="J40" s="30"/>
      <c r="K40" s="30"/>
      <c r="L40" s="30"/>
      <c r="M40" s="226">
        <f t="shared" ref="M40" si="2">SUM(F40:L40)</f>
        <v>409.6</v>
      </c>
      <c r="N40" s="227"/>
      <c r="O40" s="225"/>
      <c r="Q40" s="229"/>
      <c r="R40" s="241"/>
      <c r="S40" s="129" t="s">
        <v>68</v>
      </c>
      <c r="T40" s="231">
        <v>31856</v>
      </c>
      <c r="U40" s="232"/>
      <c r="V40" s="121">
        <v>569</v>
      </c>
      <c r="W40" s="233">
        <v>51</v>
      </c>
      <c r="X40" s="234"/>
      <c r="Y40" s="125"/>
      <c r="Z40" s="126"/>
      <c r="AA40" s="128"/>
      <c r="AB40" s="128"/>
      <c r="AC40" s="1"/>
    </row>
    <row r="41" spans="2:30" ht="12" customHeight="1" x14ac:dyDescent="0.15">
      <c r="B41" s="229"/>
      <c r="C41" s="205"/>
      <c r="D41" s="206"/>
      <c r="E41" s="25"/>
      <c r="F41" s="106"/>
      <c r="G41" s="141"/>
      <c r="H41" s="50"/>
      <c r="I41" s="27"/>
      <c r="J41" s="27"/>
      <c r="K41" s="27"/>
      <c r="L41" s="27"/>
      <c r="M41" s="226"/>
      <c r="N41" s="227"/>
      <c r="O41" s="224"/>
      <c r="Q41" s="229"/>
      <c r="R41" s="241"/>
      <c r="S41" s="140" t="s">
        <v>72</v>
      </c>
      <c r="T41" s="123"/>
      <c r="U41" s="123"/>
      <c r="V41" s="123"/>
      <c r="W41" s="123"/>
      <c r="X41" s="18"/>
      <c r="Y41" s="123"/>
      <c r="Z41" s="123"/>
      <c r="AA41" s="123"/>
      <c r="AB41" s="124"/>
      <c r="AC41" s="1"/>
    </row>
    <row r="42" spans="2:30" ht="12" customHeight="1" x14ac:dyDescent="0.15">
      <c r="B42" s="229"/>
      <c r="C42" s="207"/>
      <c r="D42" s="208"/>
      <c r="E42" s="28"/>
      <c r="F42" s="107"/>
      <c r="G42" s="141"/>
      <c r="H42" s="51"/>
      <c r="I42" s="30"/>
      <c r="J42" s="30"/>
      <c r="K42" s="30"/>
      <c r="L42" s="30"/>
      <c r="M42" s="226"/>
      <c r="N42" s="227"/>
      <c r="O42" s="225"/>
      <c r="Q42" s="229"/>
      <c r="R42" s="242"/>
      <c r="S42" s="135"/>
      <c r="T42" s="130"/>
      <c r="U42" s="130"/>
      <c r="V42" s="130"/>
      <c r="W42" s="130"/>
      <c r="X42" s="122"/>
      <c r="Y42" s="130"/>
      <c r="Z42" s="130"/>
      <c r="AA42" s="130"/>
      <c r="AB42" s="131"/>
      <c r="AC42" s="1"/>
    </row>
    <row r="43" spans="2:30" ht="12" customHeight="1" x14ac:dyDescent="0.15">
      <c r="B43" s="229"/>
      <c r="C43" s="205"/>
      <c r="D43" s="206"/>
      <c r="E43" s="65"/>
      <c r="F43" s="110"/>
      <c r="G43" s="110"/>
      <c r="H43" s="26"/>
      <c r="I43" s="27"/>
      <c r="J43" s="27"/>
      <c r="K43" s="27"/>
      <c r="L43" s="27"/>
      <c r="M43" s="222"/>
      <c r="N43" s="223"/>
      <c r="O43" s="224"/>
      <c r="Q43" s="229"/>
      <c r="R43" s="161" t="s">
        <v>53</v>
      </c>
      <c r="S43" s="127" t="s">
        <v>58</v>
      </c>
      <c r="T43" s="160" t="s">
        <v>111</v>
      </c>
      <c r="U43" s="160"/>
      <c r="V43" s="160"/>
      <c r="W43" s="160"/>
      <c r="X43" s="160"/>
      <c r="Y43" s="160"/>
      <c r="Z43" s="160"/>
      <c r="AA43" s="160"/>
      <c r="AB43" s="161"/>
      <c r="AC43" s="1"/>
    </row>
    <row r="44" spans="2:30" ht="12" customHeight="1" x14ac:dyDescent="0.15">
      <c r="B44" s="229"/>
      <c r="C44" s="207"/>
      <c r="D44" s="208"/>
      <c r="E44" s="95"/>
      <c r="F44" s="109"/>
      <c r="G44" s="109"/>
      <c r="H44" s="29"/>
      <c r="I44" s="30"/>
      <c r="J44" s="30"/>
      <c r="K44" s="30"/>
      <c r="L44" s="30"/>
      <c r="M44" s="222"/>
      <c r="N44" s="223"/>
      <c r="O44" s="225"/>
      <c r="Q44" s="229"/>
      <c r="R44" s="241"/>
      <c r="S44" s="53"/>
      <c r="T44" s="162" t="s">
        <v>143</v>
      </c>
      <c r="U44" s="162"/>
      <c r="V44" s="162"/>
      <c r="W44" s="162"/>
      <c r="X44" s="162"/>
      <c r="Y44" s="162"/>
      <c r="Z44" s="162"/>
      <c r="AA44" s="162"/>
      <c r="AB44" s="163"/>
      <c r="AC44" s="1"/>
    </row>
    <row r="45" spans="2:30" ht="12" customHeight="1" x14ac:dyDescent="0.15">
      <c r="B45" s="229"/>
      <c r="C45" s="205" t="s">
        <v>76</v>
      </c>
      <c r="D45" s="206"/>
      <c r="E45" s="65" t="s">
        <v>73</v>
      </c>
      <c r="F45" s="110"/>
      <c r="G45" s="141">
        <v>611.79999999999995</v>
      </c>
      <c r="H45" s="110"/>
      <c r="I45" s="110"/>
      <c r="J45" s="110"/>
      <c r="K45" s="110"/>
      <c r="L45" s="110"/>
      <c r="M45" s="226">
        <f>SUM(F45:L45)</f>
        <v>611.79999999999995</v>
      </c>
      <c r="N45" s="227"/>
      <c r="O45" s="243">
        <v>39</v>
      </c>
      <c r="Q45" s="229"/>
      <c r="R45" s="241"/>
      <c r="S45" s="133" t="s">
        <v>60</v>
      </c>
      <c r="T45" s="139"/>
      <c r="U45" s="139"/>
      <c r="V45" s="139"/>
      <c r="W45" s="139"/>
      <c r="X45" s="22"/>
      <c r="Y45" s="139"/>
      <c r="Z45" s="22"/>
      <c r="AA45" s="22"/>
      <c r="AB45" s="137"/>
      <c r="AC45" s="1"/>
    </row>
    <row r="46" spans="2:30" ht="12" customHeight="1" x14ac:dyDescent="0.15">
      <c r="B46" s="230"/>
      <c r="C46" s="207"/>
      <c r="D46" s="208"/>
      <c r="E46" s="95" t="s">
        <v>74</v>
      </c>
      <c r="F46" s="109"/>
      <c r="G46" s="142">
        <v>611.79999999999995</v>
      </c>
      <c r="H46" s="109"/>
      <c r="I46" s="109"/>
      <c r="J46" s="109"/>
      <c r="K46" s="109"/>
      <c r="L46" s="109"/>
      <c r="M46" s="226">
        <f t="shared" ref="M46" si="3">SUM(F46:L46)</f>
        <v>611.79999999999995</v>
      </c>
      <c r="N46" s="227"/>
      <c r="O46" s="244"/>
      <c r="Q46" s="229"/>
      <c r="R46" s="241"/>
      <c r="S46" s="129" t="s">
        <v>62</v>
      </c>
      <c r="T46" s="289" t="s">
        <v>108</v>
      </c>
      <c r="U46" s="290"/>
      <c r="V46" s="136" t="s">
        <v>109</v>
      </c>
      <c r="W46" s="179"/>
      <c r="X46" s="181"/>
      <c r="Y46" s="179"/>
      <c r="Z46" s="180"/>
      <c r="AA46" s="181"/>
      <c r="AB46" s="138"/>
      <c r="AC46" s="1"/>
    </row>
    <row r="47" spans="2:30" ht="12" customHeight="1" x14ac:dyDescent="0.15">
      <c r="B47" s="228" t="s">
        <v>77</v>
      </c>
      <c r="C47" s="59" t="s">
        <v>78</v>
      </c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2"/>
      <c r="Q47" s="229"/>
      <c r="R47" s="241"/>
      <c r="S47" s="129" t="s">
        <v>68</v>
      </c>
      <c r="T47" s="231">
        <v>163889</v>
      </c>
      <c r="U47" s="232"/>
      <c r="V47" s="121">
        <v>26493</v>
      </c>
      <c r="W47" s="233"/>
      <c r="X47" s="234"/>
      <c r="Y47" s="125"/>
      <c r="Z47" s="126"/>
      <c r="AA47" s="128"/>
      <c r="AB47" s="128"/>
      <c r="AC47" s="1"/>
    </row>
    <row r="48" spans="2:30" ht="12" customHeight="1" x14ac:dyDescent="0.15">
      <c r="B48" s="229"/>
      <c r="C48" s="60"/>
      <c r="D48" s="235" t="s">
        <v>125</v>
      </c>
      <c r="E48" s="235"/>
      <c r="F48" s="235"/>
      <c r="G48" s="235"/>
      <c r="H48" s="235"/>
      <c r="I48" s="235"/>
      <c r="J48" s="235"/>
      <c r="K48" s="235"/>
      <c r="L48" s="235"/>
      <c r="M48" s="235"/>
      <c r="N48" s="235"/>
      <c r="O48" s="236"/>
      <c r="Q48" s="229"/>
      <c r="R48" s="241"/>
      <c r="S48" s="140" t="s">
        <v>72</v>
      </c>
      <c r="T48" s="123"/>
      <c r="U48" s="123"/>
      <c r="V48" s="123"/>
      <c r="W48" s="123"/>
      <c r="X48" s="18"/>
      <c r="Y48" s="123"/>
      <c r="Z48" s="123"/>
      <c r="AA48" s="123"/>
      <c r="AB48" s="124"/>
      <c r="AC48" s="1"/>
    </row>
    <row r="49" spans="2:29" ht="12" customHeight="1" x14ac:dyDescent="0.15">
      <c r="B49" s="229"/>
      <c r="C49" s="61" t="s">
        <v>79</v>
      </c>
      <c r="D49" s="93"/>
      <c r="E49" s="61"/>
      <c r="F49" s="93"/>
      <c r="G49" s="93"/>
      <c r="H49" s="93"/>
      <c r="I49" s="93"/>
      <c r="J49" s="93"/>
      <c r="K49" s="93"/>
      <c r="L49" s="93"/>
      <c r="M49" s="93"/>
      <c r="N49" s="93"/>
      <c r="O49" s="94"/>
      <c r="Q49" s="229"/>
      <c r="R49" s="242"/>
      <c r="S49" s="135" t="s">
        <v>144</v>
      </c>
      <c r="T49" s="130"/>
      <c r="U49" s="130"/>
      <c r="V49" s="130"/>
      <c r="W49" s="130"/>
      <c r="X49" s="122"/>
      <c r="Y49" s="130"/>
      <c r="Z49" s="130"/>
      <c r="AA49" s="130"/>
      <c r="AB49" s="131"/>
      <c r="AC49" s="1"/>
    </row>
    <row r="50" spans="2:29" ht="12" customHeight="1" x14ac:dyDescent="0.15">
      <c r="B50" s="229"/>
      <c r="C50" s="93"/>
      <c r="D50" s="237" t="s">
        <v>80</v>
      </c>
      <c r="E50" s="237"/>
      <c r="F50" s="237"/>
      <c r="G50" s="237"/>
      <c r="H50" s="237"/>
      <c r="I50" s="237"/>
      <c r="J50" s="237"/>
      <c r="K50" s="237"/>
      <c r="L50" s="237"/>
      <c r="M50" s="237"/>
      <c r="N50" s="237"/>
      <c r="O50" s="238"/>
      <c r="Q50" s="229"/>
      <c r="R50" s="161"/>
      <c r="S50" s="85"/>
      <c r="T50" s="64"/>
      <c r="U50" s="64"/>
      <c r="V50" s="64"/>
      <c r="W50" s="64"/>
      <c r="X50" s="31"/>
      <c r="Y50" s="64"/>
      <c r="Z50" s="64"/>
      <c r="AA50" s="31"/>
      <c r="AB50" s="32"/>
      <c r="AC50" s="1"/>
    </row>
    <row r="51" spans="2:29" ht="12" customHeight="1" x14ac:dyDescent="0.15">
      <c r="B51" s="230"/>
      <c r="C51" s="93"/>
      <c r="D51" s="239"/>
      <c r="E51" s="239"/>
      <c r="F51" s="239"/>
      <c r="G51" s="239"/>
      <c r="H51" s="239"/>
      <c r="I51" s="239"/>
      <c r="J51" s="239"/>
      <c r="K51" s="239"/>
      <c r="L51" s="239"/>
      <c r="M51" s="239"/>
      <c r="N51" s="239"/>
      <c r="O51" s="240"/>
      <c r="Q51" s="229"/>
      <c r="R51" s="241"/>
      <c r="S51" s="66"/>
      <c r="T51" s="64"/>
      <c r="U51" s="64"/>
      <c r="V51" s="64"/>
      <c r="W51" s="64"/>
      <c r="X51" s="31"/>
      <c r="Y51" s="64"/>
      <c r="Z51" s="31"/>
      <c r="AA51" s="31"/>
      <c r="AB51" s="32"/>
      <c r="AC51" s="1"/>
    </row>
    <row r="52" spans="2:29" ht="12" customHeight="1" x14ac:dyDescent="0.15">
      <c r="B52" s="191" t="s">
        <v>81</v>
      </c>
      <c r="C52" s="214" t="s">
        <v>82</v>
      </c>
      <c r="D52" s="215"/>
      <c r="E52" s="205" t="s">
        <v>31</v>
      </c>
      <c r="F52" s="206"/>
      <c r="G52" s="205" t="s">
        <v>83</v>
      </c>
      <c r="H52" s="206"/>
      <c r="I52" s="205" t="s">
        <v>84</v>
      </c>
      <c r="J52" s="218"/>
      <c r="K52" s="218"/>
      <c r="L52" s="218"/>
      <c r="M52" s="218"/>
      <c r="N52" s="218"/>
      <c r="O52" s="206"/>
      <c r="Q52" s="229"/>
      <c r="R52" s="241"/>
      <c r="S52" s="86"/>
      <c r="T52" s="64"/>
      <c r="U52" s="64"/>
      <c r="V52" s="64"/>
      <c r="W52" s="64"/>
      <c r="X52" s="31"/>
      <c r="Y52" s="64"/>
      <c r="Z52" s="31"/>
      <c r="AA52" s="31"/>
      <c r="AB52" s="32"/>
      <c r="AC52" s="1"/>
    </row>
    <row r="53" spans="2:29" ht="12" customHeight="1" x14ac:dyDescent="0.15">
      <c r="B53" s="192"/>
      <c r="C53" s="216"/>
      <c r="D53" s="217"/>
      <c r="E53" s="207"/>
      <c r="F53" s="208"/>
      <c r="G53" s="207"/>
      <c r="H53" s="208"/>
      <c r="I53" s="207"/>
      <c r="J53" s="219"/>
      <c r="K53" s="219"/>
      <c r="L53" s="219"/>
      <c r="M53" s="219"/>
      <c r="N53" s="219"/>
      <c r="O53" s="208"/>
      <c r="Q53" s="229"/>
      <c r="R53" s="241"/>
      <c r="S53" s="86"/>
      <c r="T53" s="177"/>
      <c r="U53" s="177"/>
      <c r="V53" s="72"/>
      <c r="W53" s="177"/>
      <c r="X53" s="177"/>
      <c r="Y53" s="177"/>
      <c r="Z53" s="177"/>
      <c r="AA53" s="177"/>
      <c r="AB53" s="62"/>
      <c r="AC53" s="1"/>
    </row>
    <row r="54" spans="2:29" ht="12" customHeight="1" x14ac:dyDescent="0.15">
      <c r="B54" s="192"/>
      <c r="C54" s="216"/>
      <c r="D54" s="217"/>
      <c r="E54" s="245" t="s">
        <v>126</v>
      </c>
      <c r="F54" s="161"/>
      <c r="G54" s="246">
        <v>121</v>
      </c>
      <c r="H54" s="247"/>
      <c r="I54" s="248" t="s">
        <v>127</v>
      </c>
      <c r="J54" s="249"/>
      <c r="K54" s="249"/>
      <c r="L54" s="249"/>
      <c r="M54" s="249"/>
      <c r="N54" s="249"/>
      <c r="O54" s="250"/>
      <c r="Q54" s="229"/>
      <c r="R54" s="241"/>
      <c r="S54" s="86"/>
      <c r="T54" s="251"/>
      <c r="U54" s="251"/>
      <c r="V54" s="74"/>
      <c r="W54" s="251"/>
      <c r="X54" s="251"/>
      <c r="Y54" s="64"/>
      <c r="Z54" s="64"/>
      <c r="AA54" s="64"/>
      <c r="AB54" s="90"/>
      <c r="AC54" s="1"/>
    </row>
    <row r="55" spans="2:29" ht="12" customHeight="1" x14ac:dyDescent="0.15">
      <c r="B55" s="192"/>
      <c r="C55" s="216"/>
      <c r="D55" s="217"/>
      <c r="E55" s="21" t="s">
        <v>124</v>
      </c>
      <c r="F55" s="33"/>
      <c r="G55" s="220">
        <v>98.2</v>
      </c>
      <c r="H55" s="221"/>
      <c r="I55" s="152" t="s">
        <v>128</v>
      </c>
      <c r="J55" s="178"/>
      <c r="K55" s="178"/>
      <c r="L55" s="178"/>
      <c r="M55" s="178"/>
      <c r="N55" s="178"/>
      <c r="O55" s="154"/>
      <c r="Q55" s="229"/>
      <c r="R55" s="241"/>
      <c r="S55" s="66"/>
      <c r="T55" s="64"/>
      <c r="U55" s="64"/>
      <c r="V55" s="64"/>
      <c r="W55" s="64"/>
      <c r="X55" s="31"/>
      <c r="Y55" s="64"/>
      <c r="Z55" s="64"/>
      <c r="AA55" s="64"/>
      <c r="AB55" s="90"/>
      <c r="AC55" s="1"/>
    </row>
    <row r="56" spans="2:29" ht="12" customHeight="1" x14ac:dyDescent="0.15">
      <c r="B56" s="192"/>
      <c r="C56" s="216"/>
      <c r="D56" s="217"/>
      <c r="E56" s="21" t="s">
        <v>129</v>
      </c>
      <c r="F56" s="33"/>
      <c r="G56" s="150" t="s">
        <v>130</v>
      </c>
      <c r="H56" s="151"/>
      <c r="I56" s="152" t="s">
        <v>131</v>
      </c>
      <c r="J56" s="153"/>
      <c r="K56" s="153"/>
      <c r="L56" s="153"/>
      <c r="M56" s="153"/>
      <c r="N56" s="153"/>
      <c r="O56" s="154"/>
      <c r="Q56" s="229"/>
      <c r="R56" s="241"/>
      <c r="S56" s="53"/>
      <c r="T56" s="84"/>
      <c r="U56" s="84"/>
      <c r="V56" s="84"/>
      <c r="W56" s="84"/>
      <c r="X56" s="20"/>
      <c r="Y56" s="84"/>
      <c r="Z56" s="84"/>
      <c r="AA56" s="84"/>
      <c r="AB56" s="82"/>
      <c r="AC56" s="1"/>
    </row>
    <row r="57" spans="2:29" ht="12" customHeight="1" x14ac:dyDescent="0.15">
      <c r="B57" s="192"/>
      <c r="C57" s="216"/>
      <c r="D57" s="217"/>
      <c r="E57" s="21"/>
      <c r="F57" s="33"/>
      <c r="G57" s="150"/>
      <c r="H57" s="151"/>
      <c r="I57" s="157" t="s">
        <v>132</v>
      </c>
      <c r="J57" s="177"/>
      <c r="K57" s="177"/>
      <c r="L57" s="177"/>
      <c r="M57" s="177"/>
      <c r="N57" s="177"/>
      <c r="O57" s="159"/>
      <c r="Q57" s="229"/>
      <c r="R57" s="34"/>
      <c r="S57" s="63"/>
      <c r="T57" s="97"/>
      <c r="U57" s="83"/>
      <c r="V57" s="83"/>
      <c r="W57" s="83"/>
      <c r="X57" s="18"/>
      <c r="Y57" s="83"/>
      <c r="Z57" s="83"/>
      <c r="AA57" s="18"/>
      <c r="AB57" s="19"/>
      <c r="AC57" s="1"/>
    </row>
    <row r="58" spans="2:29" ht="12" customHeight="1" x14ac:dyDescent="0.15">
      <c r="B58" s="192"/>
      <c r="C58" s="216"/>
      <c r="D58" s="217"/>
      <c r="E58" s="66"/>
      <c r="F58" s="67"/>
      <c r="G58" s="155"/>
      <c r="H58" s="156"/>
      <c r="I58" s="157"/>
      <c r="J58" s="158"/>
      <c r="K58" s="158"/>
      <c r="L58" s="158"/>
      <c r="M58" s="158"/>
      <c r="N58" s="158"/>
      <c r="O58" s="159"/>
      <c r="Q58" s="229"/>
      <c r="R58" s="111"/>
      <c r="S58" s="67"/>
      <c r="T58" s="64"/>
      <c r="U58" s="64"/>
      <c r="V58" s="64"/>
      <c r="W58" s="64"/>
      <c r="X58" s="31"/>
      <c r="Y58" s="64"/>
      <c r="Z58" s="31"/>
      <c r="AA58" s="31"/>
      <c r="AB58" s="32"/>
      <c r="AC58" s="1"/>
    </row>
    <row r="59" spans="2:29" ht="12" customHeight="1" x14ac:dyDescent="0.15">
      <c r="B59" s="192"/>
      <c r="C59" s="194" t="s">
        <v>85</v>
      </c>
      <c r="D59" s="195"/>
      <c r="E59" s="209" t="s">
        <v>86</v>
      </c>
      <c r="F59" s="210"/>
      <c r="G59" s="211"/>
      <c r="H59" s="209" t="s">
        <v>87</v>
      </c>
      <c r="I59" s="212"/>
      <c r="J59" s="212"/>
      <c r="K59" s="211"/>
      <c r="L59" s="209" t="s">
        <v>88</v>
      </c>
      <c r="M59" s="210"/>
      <c r="N59" s="210"/>
      <c r="O59" s="213"/>
      <c r="Q59" s="229"/>
      <c r="R59" s="111"/>
      <c r="S59" s="64"/>
      <c r="T59" s="35"/>
      <c r="U59" s="35"/>
      <c r="V59" s="36"/>
      <c r="W59" s="37"/>
      <c r="X59" s="37"/>
      <c r="Y59" s="17"/>
      <c r="Z59" s="17"/>
      <c r="AA59" s="17"/>
      <c r="AB59" s="38"/>
      <c r="AC59" s="1"/>
    </row>
    <row r="60" spans="2:29" ht="12" customHeight="1" x14ac:dyDescent="0.15">
      <c r="B60" s="192"/>
      <c r="C60" s="196"/>
      <c r="D60" s="197"/>
      <c r="E60" s="182" t="s">
        <v>133</v>
      </c>
      <c r="F60" s="183"/>
      <c r="G60" s="184"/>
      <c r="H60" s="182" t="s">
        <v>134</v>
      </c>
      <c r="I60" s="183"/>
      <c r="J60" s="183"/>
      <c r="K60" s="184"/>
      <c r="L60" s="182" t="s">
        <v>135</v>
      </c>
      <c r="M60" s="183"/>
      <c r="N60" s="183"/>
      <c r="O60" s="184"/>
      <c r="Q60" s="229"/>
      <c r="R60" s="111"/>
      <c r="S60" s="67"/>
      <c r="T60" s="64"/>
      <c r="U60" s="64"/>
      <c r="V60" s="64"/>
      <c r="W60" s="64"/>
      <c r="X60" s="31"/>
      <c r="Y60" s="64"/>
      <c r="Z60" s="64"/>
      <c r="AA60" s="64"/>
      <c r="AB60" s="39"/>
      <c r="AC60" s="9"/>
    </row>
    <row r="61" spans="2:29" ht="12" customHeight="1" x14ac:dyDescent="0.15">
      <c r="B61" s="193"/>
      <c r="C61" s="198"/>
      <c r="D61" s="199"/>
      <c r="E61" s="185"/>
      <c r="F61" s="186"/>
      <c r="G61" s="187"/>
      <c r="H61" s="185"/>
      <c r="I61" s="186"/>
      <c r="J61" s="186"/>
      <c r="K61" s="187"/>
      <c r="L61" s="185"/>
      <c r="M61" s="186"/>
      <c r="N61" s="186"/>
      <c r="O61" s="187"/>
      <c r="Q61" s="230"/>
      <c r="R61" s="112"/>
      <c r="S61" s="8"/>
      <c r="T61" s="84"/>
      <c r="U61" s="84"/>
      <c r="V61" s="84"/>
      <c r="W61" s="84"/>
      <c r="X61" s="20"/>
      <c r="Y61" s="84"/>
      <c r="Z61" s="84"/>
      <c r="AA61" s="84"/>
      <c r="AB61" s="40"/>
      <c r="AC61" s="41"/>
    </row>
    <row r="62" spans="2:29" ht="12" customHeight="1" x14ac:dyDescent="0.15">
      <c r="B62" s="200" t="s">
        <v>89</v>
      </c>
      <c r="C62" s="42" t="s">
        <v>90</v>
      </c>
      <c r="D62" s="4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0"/>
      <c r="Q62" s="168" t="s">
        <v>91</v>
      </c>
      <c r="R62" s="21" t="s">
        <v>92</v>
      </c>
      <c r="S62" s="64"/>
      <c r="T62" s="64"/>
      <c r="U62" s="64"/>
      <c r="V62" s="64"/>
      <c r="W62" s="64"/>
      <c r="X62" s="64"/>
      <c r="Y62" s="90"/>
      <c r="Z62" s="171" t="s">
        <v>93</v>
      </c>
      <c r="AA62" s="172"/>
      <c r="AB62" s="173"/>
      <c r="AC62" s="9"/>
    </row>
    <row r="63" spans="2:29" ht="12" customHeight="1" x14ac:dyDescent="0.15">
      <c r="B63" s="200"/>
      <c r="C63" s="81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2"/>
      <c r="Q63" s="169"/>
      <c r="R63" s="66" t="s">
        <v>94</v>
      </c>
      <c r="S63" s="64"/>
      <c r="T63" s="64"/>
      <c r="U63" s="44"/>
      <c r="V63" s="64"/>
      <c r="W63" s="64"/>
      <c r="X63" s="64"/>
      <c r="Y63" s="90"/>
      <c r="Z63" s="174" t="s">
        <v>95</v>
      </c>
      <c r="AA63" s="175"/>
      <c r="AB63" s="176"/>
      <c r="AC63" s="1"/>
    </row>
    <row r="64" spans="2:29" ht="12" customHeight="1" x14ac:dyDescent="0.15">
      <c r="B64" s="200"/>
      <c r="C64" s="85" t="s">
        <v>96</v>
      </c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0"/>
      <c r="Q64" s="169"/>
      <c r="R64" s="86"/>
      <c r="S64" s="64"/>
      <c r="T64" s="64"/>
      <c r="U64" s="64"/>
      <c r="V64" s="64"/>
      <c r="W64" s="64"/>
      <c r="X64" s="64"/>
      <c r="Y64" s="90"/>
      <c r="Z64" s="81"/>
      <c r="AA64" s="84"/>
      <c r="AB64" s="82"/>
      <c r="AC64" s="1"/>
    </row>
    <row r="65" spans="2:29" ht="12" customHeight="1" x14ac:dyDescent="0.15">
      <c r="B65" s="200"/>
      <c r="C65" s="21" t="s">
        <v>97</v>
      </c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90"/>
      <c r="Q65" s="169"/>
      <c r="R65" s="86"/>
      <c r="S65" s="64"/>
      <c r="T65" s="64"/>
      <c r="U65" s="64"/>
      <c r="V65" s="64"/>
      <c r="W65" s="64"/>
      <c r="X65" s="64"/>
      <c r="Y65" s="90"/>
      <c r="Z65" s="45" t="s">
        <v>98</v>
      </c>
      <c r="AA65" s="46"/>
      <c r="AB65" s="47"/>
      <c r="AC65" s="1"/>
    </row>
    <row r="66" spans="2:29" ht="12" customHeight="1" x14ac:dyDescent="0.15">
      <c r="B66" s="200"/>
      <c r="C66" s="81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2"/>
      <c r="Q66" s="169"/>
      <c r="R66" s="21" t="s">
        <v>99</v>
      </c>
      <c r="S66" s="64"/>
      <c r="T66" s="64"/>
      <c r="U66" s="64"/>
      <c r="V66" s="64"/>
      <c r="W66" s="64"/>
      <c r="X66" s="64"/>
      <c r="Y66" s="90"/>
      <c r="Z66" s="86"/>
      <c r="AA66" s="64"/>
      <c r="AB66" s="90"/>
      <c r="AC66" s="1"/>
    </row>
    <row r="67" spans="2:29" ht="12" customHeight="1" x14ac:dyDescent="0.15">
      <c r="B67" s="200"/>
      <c r="C67" s="202" t="s">
        <v>100</v>
      </c>
      <c r="D67" s="203"/>
      <c r="E67" s="203"/>
      <c r="F67" s="203"/>
      <c r="G67" s="203"/>
      <c r="H67" s="203"/>
      <c r="I67" s="203"/>
      <c r="J67" s="203"/>
      <c r="K67" s="203"/>
      <c r="L67" s="203"/>
      <c r="M67" s="203"/>
      <c r="N67" s="203"/>
      <c r="O67" s="204"/>
      <c r="Q67" s="169"/>
      <c r="R67" s="66" t="s">
        <v>94</v>
      </c>
      <c r="S67" s="64"/>
      <c r="T67" s="64"/>
      <c r="U67" s="64"/>
      <c r="V67" s="64"/>
      <c r="W67" s="64"/>
      <c r="X67" s="64"/>
      <c r="Y67" s="90"/>
      <c r="Z67" s="69"/>
      <c r="AA67" s="70"/>
      <c r="AB67" s="71"/>
      <c r="AC67" s="1"/>
    </row>
    <row r="68" spans="2:29" ht="12" customHeight="1" x14ac:dyDescent="0.15">
      <c r="B68" s="200"/>
      <c r="C68" s="205" t="s">
        <v>101</v>
      </c>
      <c r="D68" s="206"/>
      <c r="E68" s="167" t="s">
        <v>102</v>
      </c>
      <c r="F68" s="167"/>
      <c r="G68" s="167" t="s">
        <v>103</v>
      </c>
      <c r="H68" s="167"/>
      <c r="I68" s="167"/>
      <c r="J68" s="167"/>
      <c r="K68" s="167"/>
      <c r="L68" s="167"/>
      <c r="M68" s="167"/>
      <c r="N68" s="167"/>
      <c r="O68" s="167"/>
      <c r="Q68" s="169"/>
      <c r="R68" s="86"/>
      <c r="S68" s="64"/>
      <c r="T68" s="64"/>
      <c r="U68" s="64"/>
      <c r="V68" s="64"/>
      <c r="W68" s="64"/>
      <c r="X68" s="64"/>
      <c r="Y68" s="90"/>
      <c r="Z68" s="86"/>
      <c r="AA68" s="64"/>
      <c r="AB68" s="90"/>
      <c r="AC68" s="1"/>
    </row>
    <row r="69" spans="2:29" ht="11.1" customHeight="1" x14ac:dyDescent="0.15">
      <c r="B69" s="200"/>
      <c r="C69" s="207"/>
      <c r="D69" s="208"/>
      <c r="E69" s="167" t="s">
        <v>104</v>
      </c>
      <c r="F69" s="167"/>
      <c r="G69" s="167" t="s">
        <v>105</v>
      </c>
      <c r="H69" s="167"/>
      <c r="I69" s="167" t="s">
        <v>106</v>
      </c>
      <c r="J69" s="167"/>
      <c r="K69" s="167"/>
      <c r="L69" s="167" t="s">
        <v>107</v>
      </c>
      <c r="M69" s="167"/>
      <c r="N69" s="167"/>
      <c r="O69" s="167"/>
      <c r="Q69" s="170"/>
      <c r="R69" s="81"/>
      <c r="S69" s="84"/>
      <c r="T69" s="84"/>
      <c r="U69" s="84"/>
      <c r="V69" s="84"/>
      <c r="W69" s="84"/>
      <c r="X69" s="84"/>
      <c r="Y69" s="82"/>
      <c r="Z69" s="81"/>
      <c r="AA69" s="84"/>
      <c r="AB69" s="82"/>
      <c r="AC69" s="1"/>
    </row>
    <row r="70" spans="2:29" ht="11.1" customHeight="1" x14ac:dyDescent="0.15">
      <c r="B70" s="201"/>
      <c r="C70" s="188"/>
      <c r="D70" s="189"/>
      <c r="E70" s="188"/>
      <c r="F70" s="189"/>
      <c r="G70" s="188"/>
      <c r="H70" s="189"/>
      <c r="I70" s="188"/>
      <c r="J70" s="190"/>
      <c r="K70" s="189"/>
      <c r="L70" s="188"/>
      <c r="M70" s="190"/>
      <c r="N70" s="190"/>
      <c r="O70" s="189"/>
      <c r="Q70" s="48"/>
      <c r="AC70" s="1"/>
    </row>
    <row r="71" spans="2:29" ht="11.1" customHeight="1" x14ac:dyDescent="0.15">
      <c r="Q71" s="9"/>
      <c r="R71" s="164"/>
      <c r="S71" s="164"/>
      <c r="T71" s="165"/>
      <c r="U71" s="166"/>
      <c r="V71" s="9"/>
    </row>
    <row r="72" spans="2:29" ht="11.1" customHeight="1" x14ac:dyDescent="0.15">
      <c r="Q72" s="9"/>
      <c r="R72" s="9"/>
      <c r="S72" s="9"/>
      <c r="T72" s="9"/>
      <c r="U72" s="9"/>
      <c r="V72" s="9"/>
    </row>
    <row r="75" spans="2:29" ht="20.25" customHeight="1" x14ac:dyDescent="0.15"/>
    <row r="76" spans="2:29" ht="21.75" customHeight="1" x14ac:dyDescent="0.15"/>
    <row r="78" spans="2:29" ht="18" customHeight="1" x14ac:dyDescent="0.15"/>
    <row r="82" ht="21.75" customHeight="1" x14ac:dyDescent="0.15"/>
    <row r="83" ht="20.25" customHeight="1" x14ac:dyDescent="0.15"/>
    <row r="84" ht="11.25" customHeight="1" x14ac:dyDescent="0.15"/>
    <row r="85" ht="18.75" customHeight="1" x14ac:dyDescent="0.15"/>
  </sheetData>
  <mergeCells count="194">
    <mergeCell ref="M20:N20"/>
    <mergeCell ref="T5:T6"/>
    <mergeCell ref="U5:V5"/>
    <mergeCell ref="W5:W6"/>
    <mergeCell ref="X5:Y6"/>
    <mergeCell ref="Z5:AA5"/>
    <mergeCell ref="AB5:AB6"/>
    <mergeCell ref="U6:V6"/>
    <mergeCell ref="Z6:AA6"/>
    <mergeCell ref="Z8:AA8"/>
    <mergeCell ref="T20:U20"/>
    <mergeCell ref="B2:D3"/>
    <mergeCell ref="E2:O3"/>
    <mergeCell ref="B4:D4"/>
    <mergeCell ref="Q4:Q15"/>
    <mergeCell ref="C5:O8"/>
    <mergeCell ref="R5:S6"/>
    <mergeCell ref="R8:S8"/>
    <mergeCell ref="U8:V8"/>
    <mergeCell ref="X8:Y8"/>
    <mergeCell ref="B9:B46"/>
    <mergeCell ref="F9:O10"/>
    <mergeCell ref="R11:S12"/>
    <mergeCell ref="T11:Y11"/>
    <mergeCell ref="C14:E15"/>
    <mergeCell ref="F21:I21"/>
    <mergeCell ref="J21:K21"/>
    <mergeCell ref="L21:O21"/>
    <mergeCell ref="R21:S21"/>
    <mergeCell ref="T21:U21"/>
    <mergeCell ref="W21:X21"/>
    <mergeCell ref="C18:E18"/>
    <mergeCell ref="F18:O18"/>
    <mergeCell ref="V18:V19"/>
    <mergeCell ref="W18:X19"/>
    <mergeCell ref="C21:E21"/>
    <mergeCell ref="Y21:AA21"/>
    <mergeCell ref="F14:O15"/>
    <mergeCell ref="AB11:AB12"/>
    <mergeCell ref="C12:E13"/>
    <mergeCell ref="F12:O13"/>
    <mergeCell ref="T12:U12"/>
    <mergeCell ref="W12:X12"/>
    <mergeCell ref="R13:S13"/>
    <mergeCell ref="T13:U13"/>
    <mergeCell ref="W13:X13"/>
    <mergeCell ref="Z13:AA13"/>
    <mergeCell ref="Z11:AA12"/>
    <mergeCell ref="AB17:AB18"/>
    <mergeCell ref="Y18:AA19"/>
    <mergeCell ref="C19:E19"/>
    <mergeCell ref="C16:E17"/>
    <mergeCell ref="F16:O17"/>
    <mergeCell ref="Q16:Q28"/>
    <mergeCell ref="R16:S19"/>
    <mergeCell ref="T16:U19"/>
    <mergeCell ref="V16:AA17"/>
    <mergeCell ref="C20:E20"/>
    <mergeCell ref="Y23:AA23"/>
    <mergeCell ref="C25:E27"/>
    <mergeCell ref="F25:O27"/>
    <mergeCell ref="R25:S25"/>
    <mergeCell ref="T25:U25"/>
    <mergeCell ref="W25:X25"/>
    <mergeCell ref="Y25:AA25"/>
    <mergeCell ref="R26:S26"/>
    <mergeCell ref="T26:U26"/>
    <mergeCell ref="W26:X26"/>
    <mergeCell ref="Y26:AA26"/>
    <mergeCell ref="R27:S27"/>
    <mergeCell ref="T27:U27"/>
    <mergeCell ref="W27:X27"/>
    <mergeCell ref="Y27:AA27"/>
    <mergeCell ref="R23:S23"/>
    <mergeCell ref="T23:U23"/>
    <mergeCell ref="W23:X23"/>
    <mergeCell ref="C22:E24"/>
    <mergeCell ref="F22:O24"/>
    <mergeCell ref="R22:S22"/>
    <mergeCell ref="T22:U22"/>
    <mergeCell ref="W22:X22"/>
    <mergeCell ref="Y22:AA22"/>
    <mergeCell ref="R24:S24"/>
    <mergeCell ref="T24:U24"/>
    <mergeCell ref="W24:X24"/>
    <mergeCell ref="Y24:AA24"/>
    <mergeCell ref="Y28:AA28"/>
    <mergeCell ref="Q29:Q61"/>
    <mergeCell ref="R29:R35"/>
    <mergeCell ref="T32:U32"/>
    <mergeCell ref="W32:X32"/>
    <mergeCell ref="T39:U39"/>
    <mergeCell ref="W39:X39"/>
    <mergeCell ref="Y39:AA39"/>
    <mergeCell ref="Y46:AA46"/>
    <mergeCell ref="W40:X40"/>
    <mergeCell ref="T46:U46"/>
    <mergeCell ref="W46:X46"/>
    <mergeCell ref="Y53:AA53"/>
    <mergeCell ref="T36:AB36"/>
    <mergeCell ref="T37:AB37"/>
    <mergeCell ref="T43:AB43"/>
    <mergeCell ref="T44:AB44"/>
    <mergeCell ref="C34:D34"/>
    <mergeCell ref="C28:E30"/>
    <mergeCell ref="F28:O30"/>
    <mergeCell ref="R28:S28"/>
    <mergeCell ref="T28:U28"/>
    <mergeCell ref="W28:X28"/>
    <mergeCell ref="C35:D36"/>
    <mergeCell ref="C37:D38"/>
    <mergeCell ref="O37:O38"/>
    <mergeCell ref="M38:N38"/>
    <mergeCell ref="M35:N35"/>
    <mergeCell ref="O35:O36"/>
    <mergeCell ref="M36:N36"/>
    <mergeCell ref="R36:R42"/>
    <mergeCell ref="M37:N37"/>
    <mergeCell ref="C39:D40"/>
    <mergeCell ref="C41:D42"/>
    <mergeCell ref="M41:N41"/>
    <mergeCell ref="O41:O42"/>
    <mergeCell ref="M42:N42"/>
    <mergeCell ref="M33:N33"/>
    <mergeCell ref="T33:U33"/>
    <mergeCell ref="W33:X33"/>
    <mergeCell ref="T40:U40"/>
    <mergeCell ref="C43:D44"/>
    <mergeCell ref="M43:N43"/>
    <mergeCell ref="O43:O44"/>
    <mergeCell ref="M39:N39"/>
    <mergeCell ref="O39:O40"/>
    <mergeCell ref="M40:N40"/>
    <mergeCell ref="B47:B51"/>
    <mergeCell ref="T47:U47"/>
    <mergeCell ref="W47:X47"/>
    <mergeCell ref="D48:O48"/>
    <mergeCell ref="D50:O51"/>
    <mergeCell ref="R50:R56"/>
    <mergeCell ref="R43:R49"/>
    <mergeCell ref="M44:N44"/>
    <mergeCell ref="C45:D46"/>
    <mergeCell ref="M45:N45"/>
    <mergeCell ref="O45:O46"/>
    <mergeCell ref="M46:N46"/>
    <mergeCell ref="W53:X53"/>
    <mergeCell ref="E54:F54"/>
    <mergeCell ref="G54:H54"/>
    <mergeCell ref="I54:O54"/>
    <mergeCell ref="T54:U54"/>
    <mergeCell ref="W54:X54"/>
    <mergeCell ref="C70:D70"/>
    <mergeCell ref="E70:F70"/>
    <mergeCell ref="G70:H70"/>
    <mergeCell ref="I70:K70"/>
    <mergeCell ref="L70:O70"/>
    <mergeCell ref="B52:B61"/>
    <mergeCell ref="G57:H57"/>
    <mergeCell ref="I57:O57"/>
    <mergeCell ref="C59:D61"/>
    <mergeCell ref="B62:B70"/>
    <mergeCell ref="C67:O67"/>
    <mergeCell ref="C68:D69"/>
    <mergeCell ref="E68:F68"/>
    <mergeCell ref="G68:O68"/>
    <mergeCell ref="E69:F69"/>
    <mergeCell ref="G69:H69"/>
    <mergeCell ref="E59:G59"/>
    <mergeCell ref="H59:K59"/>
    <mergeCell ref="L59:O59"/>
    <mergeCell ref="C52:D58"/>
    <mergeCell ref="E52:F53"/>
    <mergeCell ref="G52:H53"/>
    <mergeCell ref="I52:O53"/>
    <mergeCell ref="G55:H55"/>
    <mergeCell ref="G56:H56"/>
    <mergeCell ref="I56:O56"/>
    <mergeCell ref="G58:H58"/>
    <mergeCell ref="I58:O58"/>
    <mergeCell ref="T29:AB29"/>
    <mergeCell ref="T30:AB30"/>
    <mergeCell ref="R71:S71"/>
    <mergeCell ref="T71:U71"/>
    <mergeCell ref="I69:K69"/>
    <mergeCell ref="L69:O69"/>
    <mergeCell ref="Q62:Q69"/>
    <mergeCell ref="Z62:AB62"/>
    <mergeCell ref="Z63:AB63"/>
    <mergeCell ref="T53:U53"/>
    <mergeCell ref="I55:O55"/>
    <mergeCell ref="Y32:AA32"/>
    <mergeCell ref="E60:G61"/>
    <mergeCell ref="H60:K61"/>
    <mergeCell ref="L60:O61"/>
  </mergeCells>
  <phoneticPr fontId="3"/>
  <printOptions horizontalCentered="1" verticalCentered="1"/>
  <pageMargins left="0.19685039370078741" right="0.15748031496062992" top="0.19685039370078741" bottom="0.27559055118110237" header="0.19685039370078741" footer="0.27559055118110237"/>
  <pageSetup paperSize="9" orientation="portrait" r:id="rId1"/>
  <headerFooter alignWithMargins="0"/>
  <rowBreaks count="1" manualBreakCount="1">
    <brk id="1" max="16383" man="1"/>
  </rowBreaks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第２置戸</vt:lpstr>
      <vt:lpstr>第２置戸!Print_Area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川崎＿莉歩（地域計画係）</dc:creator>
  <cp:lastModifiedBy>t.ueno</cp:lastModifiedBy>
  <cp:lastPrinted>2025-10-08T07:00:43Z</cp:lastPrinted>
  <dcterms:created xsi:type="dcterms:W3CDTF">2021-08-20T01:38:51Z</dcterms:created>
  <dcterms:modified xsi:type="dcterms:W3CDTF">2025-10-08T07:02:39Z</dcterms:modified>
</cp:coreProperties>
</file>